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A1I-NGKLIFE.ngk.co.jp\LIFE-Share\NGKライフ\10 損害保険\02 法人契約\01 日本ガイシ\10 海外旅行包括保険\01 出張者\09 流れ･申込書・新保険料表\"/>
    </mc:Choice>
  </mc:AlternateContent>
  <xr:revisionPtr revIDLastSave="0" documentId="13_ncr:1_{0E07F78C-C57C-43E5-BE59-5A7E34ABD70B}" xr6:coauthVersionLast="47" xr6:coauthVersionMax="47" xr10:uidLastSave="{00000000-0000-0000-0000-000000000000}"/>
  <bookViews>
    <workbookView xWindow="-60" yWindow="-60" windowWidth="28920" windowHeight="15600" xr2:uid="{C976F502-C8C6-45EF-8F5B-DED877E1C665}"/>
  </bookViews>
  <sheets>
    <sheet name="申込み手続きの流れ" sheetId="1" r:id="rId1"/>
    <sheet name="2025年度版_企業包括海外旅行保険（出張者用）申込書" sheetId="7" r:id="rId2"/>
    <sheet name="保険料一覧表（2019.4.1～2020.6.30まで）" sheetId="5" state="hidden" r:id="rId3"/>
    <sheet name="保険料一覧表（2025年4月1日出発より）" sheetId="6" r:id="rId4"/>
    <sheet name="（事務局用）保険料一覧" sheetId="8" r:id="rId5"/>
  </sheets>
  <definedNames>
    <definedName name="_xlnm.Print_Area" localSheetId="1">'2025年度版_企業包括海外旅行保険（出張者用）申込書'!$D$1:$O$46</definedName>
    <definedName name="_xlnm.Print_Area" localSheetId="0">申込み手続きの流れ!$A$1:$V$57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4" i="7" l="1"/>
  <c r="R21" i="7"/>
  <c r="R17" i="7"/>
  <c r="R20" i="7"/>
  <c r="L19" i="6"/>
  <c r="L13" i="6"/>
  <c r="L12" i="6"/>
  <c r="L11" i="6"/>
  <c r="L10" i="6"/>
  <c r="L9" i="6"/>
  <c r="L8" i="6"/>
  <c r="G23" i="6"/>
  <c r="G22" i="6"/>
  <c r="G21" i="6"/>
  <c r="G20" i="6"/>
  <c r="G19" i="6"/>
  <c r="G18" i="6"/>
  <c r="G17" i="6"/>
  <c r="G16" i="6"/>
  <c r="G15" i="6"/>
  <c r="G14" i="6"/>
  <c r="G13" i="6"/>
  <c r="G12" i="6"/>
  <c r="G11" i="6"/>
  <c r="G10" i="6"/>
  <c r="G9" i="6"/>
  <c r="D70"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G8" i="6" s="1"/>
  <c r="D21" i="8"/>
  <c r="D20" i="8"/>
  <c r="D19" i="8"/>
  <c r="D18" i="8"/>
  <c r="D17" i="8"/>
  <c r="D16" i="8"/>
  <c r="B19" i="6" s="1"/>
  <c r="D15" i="8"/>
  <c r="D14" i="8"/>
  <c r="B17" i="6" s="1"/>
  <c r="D13" i="8"/>
  <c r="D12" i="8"/>
  <c r="D11" i="8"/>
  <c r="D10" i="8"/>
  <c r="D9" i="8"/>
  <c r="B12" i="6" s="1"/>
  <c r="D8" i="8"/>
  <c r="B11" i="6" s="1"/>
  <c r="D7" i="8"/>
  <c r="B10" i="6" s="1"/>
  <c r="D6" i="8"/>
  <c r="B9" i="6" s="1"/>
  <c r="B23" i="6"/>
  <c r="B22" i="6"/>
  <c r="B21" i="6"/>
  <c r="B15" i="6"/>
  <c r="B14" i="6"/>
  <c r="B13" i="6"/>
  <c r="B20" i="6"/>
  <c r="B18" i="6"/>
  <c r="B16" i="6"/>
  <c r="D5" i="8"/>
  <c r="B8" i="6" s="1"/>
  <c r="B21" i="7"/>
  <c r="B20" i="7"/>
  <c r="C20" i="7" l="1"/>
  <c r="C21" i="7"/>
  <c r="L19" i="5"/>
  <c r="L18" i="5"/>
  <c r="L17" i="5"/>
  <c r="L16" i="5"/>
  <c r="L15" i="5"/>
  <c r="L14" i="5"/>
  <c r="F22" i="7" l="1"/>
  <c r="F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Iwahori Sho (岩堀 翔)</author>
  </authors>
  <commentList>
    <comment ref="H2" authorId="0" shapeId="0" xr:uid="{D856ED9A-B92E-44E5-934C-1A1215A971DC}">
      <text>
        <r>
          <rPr>
            <sz val="10"/>
            <color indexed="81"/>
            <rFont val="Meiryo UI"/>
            <family val="3"/>
            <charset val="128"/>
          </rPr>
          <t>保険料早見表からコピペ</t>
        </r>
        <r>
          <rPr>
            <b/>
            <sz val="10"/>
            <color indexed="81"/>
            <rFont val="MS P ゴシック"/>
            <family val="3"/>
            <charset val="128"/>
          </rPr>
          <t xml:space="preserve">
</t>
        </r>
      </text>
    </comment>
  </commentList>
</comments>
</file>

<file path=xl/sharedStrings.xml><?xml version="1.0" encoding="utf-8"?>
<sst xmlns="http://schemas.openxmlformats.org/spreadsheetml/2006/main" count="531" uniqueCount="289">
  <si>
    <t>①</t>
    <phoneticPr fontId="2"/>
  </si>
  <si>
    <t>③</t>
    <phoneticPr fontId="2"/>
  </si>
  <si>
    <t>性別</t>
    <rPh sb="0" eb="2">
      <t>セイベツ</t>
    </rPh>
    <phoneticPr fontId="2"/>
  </si>
  <si>
    <t>漢字</t>
    <rPh sb="0" eb="2">
      <t>カンジ</t>
    </rPh>
    <phoneticPr fontId="2"/>
  </si>
  <si>
    <t>商用</t>
    <rPh sb="0" eb="2">
      <t>ショウヨウ</t>
    </rPh>
    <phoneticPr fontId="2"/>
  </si>
  <si>
    <t>年</t>
    <rPh sb="0" eb="1">
      <t>ネン</t>
    </rPh>
    <phoneticPr fontId="2"/>
  </si>
  <si>
    <t>月</t>
    <rPh sb="0" eb="1">
      <t>ガツ</t>
    </rPh>
    <phoneticPr fontId="2"/>
  </si>
  <si>
    <t>日</t>
    <rPh sb="0" eb="1">
      <t>ニチ</t>
    </rPh>
    <phoneticPr fontId="2"/>
  </si>
  <si>
    <t>保険期間</t>
    <rPh sb="0" eb="2">
      <t>ホケン</t>
    </rPh>
    <rPh sb="2" eb="4">
      <t>キカン</t>
    </rPh>
    <phoneticPr fontId="2"/>
  </si>
  <si>
    <t>西暦</t>
    <rPh sb="0" eb="2">
      <t>セイレキ</t>
    </rPh>
    <phoneticPr fontId="2"/>
  </si>
  <si>
    <t>保険料</t>
    <rPh sb="0" eb="2">
      <t>ホケン</t>
    </rPh>
    <rPh sb="2" eb="3">
      <t>リョウ</t>
    </rPh>
    <phoneticPr fontId="2"/>
  </si>
  <si>
    <t>円</t>
    <rPh sb="0" eb="1">
      <t>エン</t>
    </rPh>
    <phoneticPr fontId="2"/>
  </si>
  <si>
    <t>1日まで</t>
    <rPh sb="1" eb="2">
      <t>ニチ</t>
    </rPh>
    <phoneticPr fontId="2"/>
  </si>
  <si>
    <t>19日まで</t>
    <rPh sb="2" eb="3">
      <t>ニチ</t>
    </rPh>
    <phoneticPr fontId="2"/>
  </si>
  <si>
    <t>7ヶ月まで</t>
    <rPh sb="2" eb="3">
      <t>ゲツ</t>
    </rPh>
    <phoneticPr fontId="2"/>
  </si>
  <si>
    <t>2日まで</t>
    <rPh sb="1" eb="2">
      <t>ニチ</t>
    </rPh>
    <phoneticPr fontId="2"/>
  </si>
  <si>
    <t>21日まで</t>
    <rPh sb="2" eb="3">
      <t>ニチ</t>
    </rPh>
    <phoneticPr fontId="2"/>
  </si>
  <si>
    <t>8ヶ月まで</t>
    <rPh sb="2" eb="3">
      <t>ゲツ</t>
    </rPh>
    <phoneticPr fontId="2"/>
  </si>
  <si>
    <t>3日まで</t>
    <rPh sb="1" eb="2">
      <t>ニチ</t>
    </rPh>
    <phoneticPr fontId="2"/>
  </si>
  <si>
    <t>23日まで</t>
    <rPh sb="2" eb="3">
      <t>ニチ</t>
    </rPh>
    <phoneticPr fontId="2"/>
  </si>
  <si>
    <t>9ヶ月まで</t>
    <rPh sb="2" eb="3">
      <t>ゲツ</t>
    </rPh>
    <phoneticPr fontId="2"/>
  </si>
  <si>
    <t>4日まで</t>
    <rPh sb="1" eb="2">
      <t>ニチ</t>
    </rPh>
    <phoneticPr fontId="2"/>
  </si>
  <si>
    <t>25日まで</t>
    <rPh sb="2" eb="3">
      <t>ニチ</t>
    </rPh>
    <phoneticPr fontId="2"/>
  </si>
  <si>
    <t>10ヶ月まで</t>
    <rPh sb="3" eb="4">
      <t>ゲツ</t>
    </rPh>
    <phoneticPr fontId="2"/>
  </si>
  <si>
    <t>5日まで</t>
    <rPh sb="1" eb="2">
      <t>ニチ</t>
    </rPh>
    <phoneticPr fontId="2"/>
  </si>
  <si>
    <t>27日まで</t>
    <rPh sb="2" eb="3">
      <t>ニチ</t>
    </rPh>
    <phoneticPr fontId="2"/>
  </si>
  <si>
    <t>11ヶ月まで</t>
    <rPh sb="3" eb="4">
      <t>ゲツ</t>
    </rPh>
    <phoneticPr fontId="2"/>
  </si>
  <si>
    <t>6日まで</t>
    <rPh sb="1" eb="2">
      <t>ニチ</t>
    </rPh>
    <phoneticPr fontId="2"/>
  </si>
  <si>
    <t>29日まで</t>
    <rPh sb="2" eb="3">
      <t>ニチ</t>
    </rPh>
    <phoneticPr fontId="2"/>
  </si>
  <si>
    <t>12ヶ月まで</t>
    <rPh sb="3" eb="4">
      <t>ゲツ</t>
    </rPh>
    <phoneticPr fontId="2"/>
  </si>
  <si>
    <t>7日まで</t>
    <rPh sb="1" eb="2">
      <t>ニチ</t>
    </rPh>
    <phoneticPr fontId="2"/>
  </si>
  <si>
    <t>31日まで</t>
    <rPh sb="2" eb="3">
      <t>ニチ</t>
    </rPh>
    <phoneticPr fontId="2"/>
  </si>
  <si>
    <t>1年1ヶ月</t>
    <rPh sb="1" eb="2">
      <t>ネン</t>
    </rPh>
    <rPh sb="4" eb="5">
      <t>ゲツ</t>
    </rPh>
    <phoneticPr fontId="2"/>
  </si>
  <si>
    <t>8日まで</t>
    <rPh sb="1" eb="2">
      <t>ニチ</t>
    </rPh>
    <phoneticPr fontId="2"/>
  </si>
  <si>
    <t>34日まで</t>
    <rPh sb="2" eb="3">
      <t>ニチ</t>
    </rPh>
    <phoneticPr fontId="2"/>
  </si>
  <si>
    <t>1年2ヶ月</t>
    <rPh sb="1" eb="2">
      <t>ネン</t>
    </rPh>
    <rPh sb="4" eb="5">
      <t>ゲツ</t>
    </rPh>
    <phoneticPr fontId="2"/>
  </si>
  <si>
    <t>9日まで</t>
    <rPh sb="1" eb="2">
      <t>ニチ</t>
    </rPh>
    <phoneticPr fontId="2"/>
  </si>
  <si>
    <t>39日まで</t>
    <rPh sb="2" eb="3">
      <t>ニチ</t>
    </rPh>
    <phoneticPr fontId="2"/>
  </si>
  <si>
    <t>1年3ヶ月</t>
    <rPh sb="1" eb="2">
      <t>ネン</t>
    </rPh>
    <rPh sb="4" eb="5">
      <t>ゲツ</t>
    </rPh>
    <phoneticPr fontId="2"/>
  </si>
  <si>
    <t>10日まで</t>
    <rPh sb="2" eb="3">
      <t>ニチ</t>
    </rPh>
    <phoneticPr fontId="2"/>
  </si>
  <si>
    <t>46日まで</t>
    <rPh sb="2" eb="3">
      <t>ニチ</t>
    </rPh>
    <phoneticPr fontId="2"/>
  </si>
  <si>
    <t>1年4ヶ月</t>
    <rPh sb="1" eb="2">
      <t>ネン</t>
    </rPh>
    <rPh sb="4" eb="5">
      <t>ゲツ</t>
    </rPh>
    <phoneticPr fontId="2"/>
  </si>
  <si>
    <t>11日まで</t>
    <rPh sb="2" eb="3">
      <t>ニチ</t>
    </rPh>
    <phoneticPr fontId="2"/>
  </si>
  <si>
    <t>53日まで</t>
    <rPh sb="2" eb="3">
      <t>ニチ</t>
    </rPh>
    <phoneticPr fontId="2"/>
  </si>
  <si>
    <t>1年5ヶ月</t>
    <rPh sb="1" eb="2">
      <t>ネン</t>
    </rPh>
    <rPh sb="4" eb="5">
      <t>ゲツ</t>
    </rPh>
    <phoneticPr fontId="2"/>
  </si>
  <si>
    <t>12日まで</t>
    <rPh sb="2" eb="3">
      <t>ニチ</t>
    </rPh>
    <phoneticPr fontId="2"/>
  </si>
  <si>
    <t>2ヶ月まで</t>
    <rPh sb="2" eb="3">
      <t>ゲツ</t>
    </rPh>
    <phoneticPr fontId="2"/>
  </si>
  <si>
    <t>1年6ヶ月</t>
    <rPh sb="1" eb="2">
      <t>ネン</t>
    </rPh>
    <rPh sb="4" eb="5">
      <t>ゲツ</t>
    </rPh>
    <phoneticPr fontId="2"/>
  </si>
  <si>
    <t>13日まで</t>
    <rPh sb="2" eb="3">
      <t>ニチ</t>
    </rPh>
    <phoneticPr fontId="2"/>
  </si>
  <si>
    <t>3ヶ月まで</t>
    <rPh sb="2" eb="3">
      <t>ゲツ</t>
    </rPh>
    <phoneticPr fontId="2"/>
  </si>
  <si>
    <t>14日まで</t>
    <rPh sb="2" eb="3">
      <t>ニチ</t>
    </rPh>
    <phoneticPr fontId="2"/>
  </si>
  <si>
    <t>4ヶ月まで</t>
    <rPh sb="2" eb="3">
      <t>ゲツ</t>
    </rPh>
    <phoneticPr fontId="2"/>
  </si>
  <si>
    <t>15日まで</t>
    <rPh sb="2" eb="3">
      <t>ニチ</t>
    </rPh>
    <phoneticPr fontId="2"/>
  </si>
  <si>
    <t>5ヶ月まで</t>
    <rPh sb="2" eb="3">
      <t>ゲツ</t>
    </rPh>
    <phoneticPr fontId="2"/>
  </si>
  <si>
    <t>17日まで</t>
    <rPh sb="2" eb="3">
      <t>ニチ</t>
    </rPh>
    <phoneticPr fontId="2"/>
  </si>
  <si>
    <t>6ヶ月まで</t>
    <rPh sb="2" eb="3">
      <t>ゲツ</t>
    </rPh>
    <phoneticPr fontId="2"/>
  </si>
  <si>
    <t>5000万円</t>
    <rPh sb="4" eb="6">
      <t>マンエン</t>
    </rPh>
    <phoneticPr fontId="2"/>
  </si>
  <si>
    <t>300万円</t>
    <rPh sb="3" eb="5">
      <t>マンエン</t>
    </rPh>
    <phoneticPr fontId="2"/>
  </si>
  <si>
    <t>400万円</t>
    <rPh sb="3" eb="5">
      <t>マンエン</t>
    </rPh>
    <phoneticPr fontId="2"/>
  </si>
  <si>
    <t>50万円</t>
    <rPh sb="2" eb="4">
      <t>マンエン</t>
    </rPh>
    <phoneticPr fontId="2"/>
  </si>
  <si>
    <t>包括契約の場合</t>
    <rPh sb="0" eb="2">
      <t>ホウカツ</t>
    </rPh>
    <rPh sb="2" eb="4">
      <t>ケイヤク</t>
    </rPh>
    <rPh sb="5" eb="7">
      <t>バアイ</t>
    </rPh>
    <phoneticPr fontId="2"/>
  </si>
  <si>
    <t>※保険期間1年超の保険料は、1年+31日（2か月、3か月・・・）として表示しております。実際のご契約期間によって1-2日程度の日数カウントに誤差が生じる可能性がありますのでご注意ください。　　　　　　　　　　　　　　　　　　　　　　　　　　　例えば、5/1～翌年5/31、6/1～翌年6/30の期間は共に、1年1ヶ月と申込書には印字されますが、実際は1年と30日間、1年と31日間で計算するため、保険料は相違します。　　　　　　　　　　　　　　　　　　　　　　　　　　　　　　　　　　　　1年超契約の際は、事前にお問い合わせをいただくと保険期間から正確な保険料を算出致します。</t>
    <rPh sb="9" eb="12">
      <t>ホケンリョウ</t>
    </rPh>
    <rPh sb="19" eb="20">
      <t>ニチ</t>
    </rPh>
    <rPh sb="23" eb="24">
      <t>ゲツ</t>
    </rPh>
    <rPh sb="27" eb="28">
      <t>ゲツ</t>
    </rPh>
    <rPh sb="35" eb="37">
      <t>ヒョウジ</t>
    </rPh>
    <rPh sb="44" eb="46">
      <t>ジッサイ</t>
    </rPh>
    <rPh sb="48" eb="50">
      <t>ケイヤク</t>
    </rPh>
    <rPh sb="50" eb="52">
      <t>キカン</t>
    </rPh>
    <rPh sb="59" eb="60">
      <t>ニチ</t>
    </rPh>
    <rPh sb="60" eb="62">
      <t>テイド</t>
    </rPh>
    <rPh sb="63" eb="65">
      <t>ニッスウ</t>
    </rPh>
    <rPh sb="70" eb="72">
      <t>ゴサ</t>
    </rPh>
    <rPh sb="73" eb="74">
      <t>ショウ</t>
    </rPh>
    <rPh sb="76" eb="79">
      <t>カノウセイ</t>
    </rPh>
    <rPh sb="87" eb="89">
      <t>チュウイ</t>
    </rPh>
    <phoneticPr fontId="2"/>
  </si>
  <si>
    <t>　　　(盗難は30万円限度）</t>
    <rPh sb="4" eb="6">
      <t>トウナン</t>
    </rPh>
    <rPh sb="9" eb="11">
      <t>マンエン</t>
    </rPh>
    <rPh sb="11" eb="13">
      <t>ゲンド</t>
    </rPh>
    <phoneticPr fontId="2"/>
  </si>
  <si>
    <t>　　☆補償内容☆</t>
    <rPh sb="3" eb="5">
      <t>ホショウ</t>
    </rPh>
    <rPh sb="5" eb="7">
      <t>ナイヨウ</t>
    </rPh>
    <phoneticPr fontId="2"/>
  </si>
  <si>
    <t>　　　　◎傷害死亡</t>
    <rPh sb="5" eb="7">
      <t>ショウガイ</t>
    </rPh>
    <rPh sb="7" eb="9">
      <t>シボウ</t>
    </rPh>
    <phoneticPr fontId="2"/>
  </si>
  <si>
    <t>　　　　◎傷害後遺</t>
    <rPh sb="5" eb="7">
      <t>ショウガイ</t>
    </rPh>
    <rPh sb="7" eb="9">
      <t>コウイ</t>
    </rPh>
    <phoneticPr fontId="2"/>
  </si>
  <si>
    <t>　　　　◎傷害治療</t>
    <rPh sb="5" eb="7">
      <t>ショウガイ</t>
    </rPh>
    <rPh sb="7" eb="9">
      <t>チリョウ</t>
    </rPh>
    <phoneticPr fontId="2"/>
  </si>
  <si>
    <t>　　　　◎疾病治療</t>
    <rPh sb="5" eb="7">
      <t>シッペイ</t>
    </rPh>
    <rPh sb="7" eb="9">
      <t>チリョウ</t>
    </rPh>
    <phoneticPr fontId="2"/>
  </si>
  <si>
    <t>　　　　◎賠償責任</t>
    <rPh sb="5" eb="7">
      <t>バイショウ</t>
    </rPh>
    <rPh sb="7" eb="9">
      <t>セキニン</t>
    </rPh>
    <phoneticPr fontId="2"/>
  </si>
  <si>
    <t>　　　　◎救援者費用</t>
    <rPh sb="5" eb="8">
      <t>キュウエンシャ</t>
    </rPh>
    <rPh sb="8" eb="10">
      <t>ヒヨウ</t>
    </rPh>
    <phoneticPr fontId="2"/>
  </si>
  <si>
    <t>　　　　◎携行品</t>
    <rPh sb="5" eb="8">
      <t>ケイコウヒン</t>
    </rPh>
    <phoneticPr fontId="2"/>
  </si>
  <si>
    <t>　 　　　　　※ご注意ください</t>
    <rPh sb="9" eb="11">
      <t>チュウイ</t>
    </rPh>
    <phoneticPr fontId="2"/>
  </si>
  <si>
    <t>２０１９年３月２５日現在</t>
    <rPh sb="4" eb="5">
      <t>ネン</t>
    </rPh>
    <rPh sb="6" eb="7">
      <t>ガツ</t>
    </rPh>
    <rPh sb="9" eb="10">
      <t>ニチ</t>
    </rPh>
    <rPh sb="10" eb="12">
      <t>ゲンザイ</t>
    </rPh>
    <phoneticPr fontId="2"/>
  </si>
  <si>
    <t>②</t>
    <phoneticPr fontId="2"/>
  </si>
  <si>
    <t>　〒467-8530</t>
    <phoneticPr fontId="2"/>
  </si>
  <si>
    <t>翌月２０日までに保険料をお振込みください。</t>
    <rPh sb="0" eb="1">
      <t>ヨク</t>
    </rPh>
    <rPh sb="1" eb="2">
      <t>ヅキ</t>
    </rPh>
    <rPh sb="4" eb="5">
      <t>ヒ</t>
    </rPh>
    <rPh sb="8" eb="11">
      <t>ホケンリョウ</t>
    </rPh>
    <rPh sb="13" eb="15">
      <t>フリコ</t>
    </rPh>
    <phoneticPr fontId="2"/>
  </si>
  <si>
    <t>下記をご記入の上、ＮＧＫライフへ送付下さい。</t>
    <rPh sb="0" eb="2">
      <t>カキ</t>
    </rPh>
    <rPh sb="4" eb="6">
      <t>キニュウ</t>
    </rPh>
    <rPh sb="7" eb="8">
      <t>ウエ</t>
    </rPh>
    <rPh sb="16" eb="18">
      <t>ソウフ</t>
    </rPh>
    <rPh sb="18" eb="19">
      <t>クダ</t>
    </rPh>
    <phoneticPr fontId="2"/>
  </si>
  <si>
    <t>受領後、被保険者証を発券させていただきます。</t>
    <rPh sb="0" eb="2">
      <t>ジュリョウ</t>
    </rPh>
    <rPh sb="2" eb="3">
      <t>ゴ</t>
    </rPh>
    <rPh sb="4" eb="8">
      <t>ヒホケンシャ</t>
    </rPh>
    <rPh sb="8" eb="9">
      <t>ショウ</t>
    </rPh>
    <rPh sb="10" eb="12">
      <t>ハッケン</t>
    </rPh>
    <phoneticPr fontId="2"/>
  </si>
  <si>
    <t>保険料は翌月払いとなります。</t>
    <rPh sb="0" eb="3">
      <t>ホケンリョウ</t>
    </rPh>
    <rPh sb="4" eb="5">
      <t>ヨク</t>
    </rPh>
    <rPh sb="5" eb="6">
      <t>ヅキ</t>
    </rPh>
    <rPh sb="6" eb="7">
      <t>バラ</t>
    </rPh>
    <phoneticPr fontId="2"/>
  </si>
  <si>
    <t>　　</t>
    <phoneticPr fontId="2"/>
  </si>
  <si>
    <t>1000万円</t>
    <rPh sb="4" eb="6">
      <t>マンエン</t>
    </rPh>
    <phoneticPr fontId="2"/>
  </si>
  <si>
    <t>2年</t>
    <rPh sb="1" eb="2">
      <t>ネン</t>
    </rPh>
    <phoneticPr fontId="2"/>
  </si>
  <si>
    <t>1年まで</t>
    <rPh sb="1" eb="2">
      <t>ネン</t>
    </rPh>
    <phoneticPr fontId="2"/>
  </si>
  <si>
    <t>…</t>
    <phoneticPr fontId="2"/>
  </si>
  <si>
    <t>お問い合せください</t>
    <rPh sb="1" eb="2">
      <t>ト</t>
    </rPh>
    <rPh sb="3" eb="4">
      <t>アワ</t>
    </rPh>
    <phoneticPr fontId="2"/>
  </si>
  <si>
    <t>ＮＧＫライフ御中</t>
    <phoneticPr fontId="2"/>
  </si>
  <si>
    <t>ngklife-nagoya@ngk.co.jp</t>
    <phoneticPr fontId="2"/>
  </si>
  <si>
    <t>052-872-7190</t>
    <phoneticPr fontId="2"/>
  </si>
  <si>
    <t>052-872-7969</t>
    <phoneticPr fontId="2"/>
  </si>
  <si>
    <t>FAX：</t>
    <phoneticPr fontId="2"/>
  </si>
  <si>
    <t>TEL：</t>
    <phoneticPr fontId="2"/>
  </si>
  <si>
    <t>企業包括海外旅行保険（出張者用）申込書</t>
    <phoneticPr fontId="2"/>
  </si>
  <si>
    <t>保険料のお支払いは翌月です。翌月初旬に請求書を発行致します。</t>
  </si>
  <si>
    <t>日本ガイシ株式会社</t>
    <phoneticPr fontId="2"/>
  </si>
  <si>
    <t>Eメール：</t>
    <phoneticPr fontId="2"/>
  </si>
  <si>
    <t>出張者氏名</t>
    <phoneticPr fontId="2"/>
  </si>
  <si>
    <t>生年月日</t>
    <rPh sb="0" eb="4">
      <t>セイネンガッピ</t>
    </rPh>
    <phoneticPr fontId="2"/>
  </si>
  <si>
    <t>電話番号（部署外線）</t>
    <phoneticPr fontId="2"/>
  </si>
  <si>
    <t>出国日：</t>
    <rPh sb="0" eb="3">
      <t>シュッコクビ</t>
    </rPh>
    <phoneticPr fontId="2"/>
  </si>
  <si>
    <t>帰国日：</t>
    <rPh sb="0" eb="3">
      <t>キコクビ</t>
    </rPh>
    <phoneticPr fontId="2"/>
  </si>
  <si>
    <t>日数</t>
    <rPh sb="0" eb="2">
      <t>ニッスウ</t>
    </rPh>
    <phoneticPr fontId="2"/>
  </si>
  <si>
    <t>保険料</t>
    <rPh sb="0" eb="3">
      <t>ホケンリョウ</t>
    </rPh>
    <phoneticPr fontId="2"/>
  </si>
  <si>
    <t>他の保険契約の有無</t>
    <phoneticPr fontId="2"/>
  </si>
  <si>
    <t>経費処理　</t>
    <rPh sb="0" eb="4">
      <t>ケイヒショリ</t>
    </rPh>
    <phoneticPr fontId="2"/>
  </si>
  <si>
    <t>部署名</t>
    <phoneticPr fontId="2"/>
  </si>
  <si>
    <t>担当者名</t>
    <rPh sb="0" eb="4">
      <t>タントウシャメイ</t>
    </rPh>
    <phoneticPr fontId="2"/>
  </si>
  <si>
    <t>電話番号</t>
    <rPh sb="0" eb="4">
      <t>デンワバンゴウ</t>
    </rPh>
    <phoneticPr fontId="2"/>
  </si>
  <si>
    <t>傷害死亡</t>
    <phoneticPr fontId="2"/>
  </si>
  <si>
    <t>傷害後遺障害</t>
    <phoneticPr fontId="2"/>
  </si>
  <si>
    <t>賠償責任（免責0円）</t>
    <phoneticPr fontId="2"/>
  </si>
  <si>
    <t>補償内容</t>
    <phoneticPr fontId="2"/>
  </si>
  <si>
    <t>傷害治療費用</t>
    <phoneticPr fontId="2"/>
  </si>
  <si>
    <t>疾病治療費用</t>
    <phoneticPr fontId="2"/>
  </si>
  <si>
    <t>救援者費用</t>
    <phoneticPr fontId="2"/>
  </si>
  <si>
    <t>53日まで</t>
    <phoneticPr fontId="2"/>
  </si>
  <si>
    <t>4日まで</t>
  </si>
  <si>
    <t>6日まで</t>
  </si>
  <si>
    <t>8日まで</t>
  </si>
  <si>
    <t>10日まで</t>
  </si>
  <si>
    <t>12日まで</t>
  </si>
  <si>
    <t>14日まで</t>
  </si>
  <si>
    <t>2日まで</t>
    <phoneticPr fontId="2"/>
  </si>
  <si>
    <t>54日以上2か月未満</t>
    <rPh sb="2" eb="3">
      <t>ニチ</t>
    </rPh>
    <rPh sb="3" eb="5">
      <t>イジョウ</t>
    </rPh>
    <rPh sb="7" eb="8">
      <t>ゲツ</t>
    </rPh>
    <rPh sb="8" eb="10">
      <t>ミマン</t>
    </rPh>
    <phoneticPr fontId="2"/>
  </si>
  <si>
    <t>2か月以上3か月未満</t>
    <rPh sb="2" eb="3">
      <t>ゲツ</t>
    </rPh>
    <rPh sb="3" eb="5">
      <t>イジョウ</t>
    </rPh>
    <rPh sb="7" eb="8">
      <t>ゲツ</t>
    </rPh>
    <rPh sb="8" eb="10">
      <t>ミマン</t>
    </rPh>
    <phoneticPr fontId="2"/>
  </si>
  <si>
    <t>3か月以上4か月未満</t>
    <rPh sb="2" eb="5">
      <t>ゲツイジョウ</t>
    </rPh>
    <rPh sb="7" eb="10">
      <t>ゲツミマン</t>
    </rPh>
    <phoneticPr fontId="2"/>
  </si>
  <si>
    <t>4か月以上5か月未満</t>
    <rPh sb="2" eb="5">
      <t>ゲツイジョウ</t>
    </rPh>
    <rPh sb="7" eb="10">
      <t>ゲツミマン</t>
    </rPh>
    <phoneticPr fontId="2"/>
  </si>
  <si>
    <t>5か月以上6か月未満</t>
    <rPh sb="2" eb="5">
      <t>ゲツイジョウ</t>
    </rPh>
    <rPh sb="7" eb="10">
      <t>ゲツミマン</t>
    </rPh>
    <phoneticPr fontId="2"/>
  </si>
  <si>
    <t>6か月以上7か月未満</t>
    <rPh sb="2" eb="5">
      <t>ゲツイジョウ</t>
    </rPh>
    <rPh sb="7" eb="10">
      <t>ゲツミマン</t>
    </rPh>
    <phoneticPr fontId="2"/>
  </si>
  <si>
    <t>7か月以上8か月未満</t>
    <rPh sb="2" eb="5">
      <t>ゲツイジョウ</t>
    </rPh>
    <rPh sb="7" eb="10">
      <t>ゲツミマン</t>
    </rPh>
    <phoneticPr fontId="2"/>
  </si>
  <si>
    <t>8か月以上9か月未満</t>
    <rPh sb="2" eb="5">
      <t>ゲツイジョウ</t>
    </rPh>
    <rPh sb="7" eb="10">
      <t>ゲツミマン</t>
    </rPh>
    <phoneticPr fontId="2"/>
  </si>
  <si>
    <t>9か月以上10か月未満</t>
    <rPh sb="2" eb="5">
      <t>ゲツイジョウ</t>
    </rPh>
    <rPh sb="8" eb="11">
      <t>ゲツミマン</t>
    </rPh>
    <phoneticPr fontId="2"/>
  </si>
  <si>
    <t>10か月以上11か月未満</t>
    <rPh sb="3" eb="6">
      <t>ゲツイジョウ</t>
    </rPh>
    <rPh sb="9" eb="12">
      <t>ゲツミマン</t>
    </rPh>
    <phoneticPr fontId="2"/>
  </si>
  <si>
    <t>1年以上2年未満</t>
    <rPh sb="1" eb="4">
      <t>ネンイジョウ</t>
    </rPh>
    <rPh sb="5" eb="8">
      <t>ネンミマン</t>
    </rPh>
    <phoneticPr fontId="2"/>
  </si>
  <si>
    <t>2年以上</t>
    <rPh sb="1" eb="2">
      <t>ネン</t>
    </rPh>
    <rPh sb="2" eb="4">
      <t>イジョウ</t>
    </rPh>
    <phoneticPr fontId="2"/>
  </si>
  <si>
    <t>お問合せください</t>
    <rPh sb="1" eb="3">
      <t>トイアワ</t>
    </rPh>
    <phoneticPr fontId="2"/>
  </si>
  <si>
    <t>1日間</t>
    <rPh sb="1" eb="3">
      <t>ニチカン</t>
    </rPh>
    <phoneticPr fontId="2"/>
  </si>
  <si>
    <t>2日間</t>
    <rPh sb="1" eb="3">
      <t>ニチカン</t>
    </rPh>
    <phoneticPr fontId="2"/>
  </si>
  <si>
    <t>3日間</t>
    <rPh sb="1" eb="3">
      <t>ニチカン</t>
    </rPh>
    <phoneticPr fontId="2"/>
  </si>
  <si>
    <t>4日間</t>
    <rPh sb="1" eb="3">
      <t>ニチカン</t>
    </rPh>
    <phoneticPr fontId="2"/>
  </si>
  <si>
    <t>5日間</t>
    <rPh sb="1" eb="3">
      <t>ニチカン</t>
    </rPh>
    <phoneticPr fontId="2"/>
  </si>
  <si>
    <t>6日間</t>
    <rPh sb="1" eb="3">
      <t>ニチカン</t>
    </rPh>
    <phoneticPr fontId="2"/>
  </si>
  <si>
    <t>7日間</t>
    <rPh sb="1" eb="3">
      <t>ニチカン</t>
    </rPh>
    <phoneticPr fontId="2"/>
  </si>
  <si>
    <t>8日間</t>
    <rPh sb="1" eb="3">
      <t>ニチカン</t>
    </rPh>
    <phoneticPr fontId="2"/>
  </si>
  <si>
    <t>9日間</t>
    <rPh sb="1" eb="3">
      <t>ニチカン</t>
    </rPh>
    <phoneticPr fontId="2"/>
  </si>
  <si>
    <t>10日間</t>
    <rPh sb="2" eb="4">
      <t>ニチカン</t>
    </rPh>
    <phoneticPr fontId="2"/>
  </si>
  <si>
    <t>11日間</t>
    <rPh sb="2" eb="4">
      <t>ニチカン</t>
    </rPh>
    <phoneticPr fontId="2"/>
  </si>
  <si>
    <t>12日間</t>
    <rPh sb="2" eb="4">
      <t>ニチカン</t>
    </rPh>
    <phoneticPr fontId="2"/>
  </si>
  <si>
    <t>13日間</t>
    <rPh sb="2" eb="4">
      <t>ニチカン</t>
    </rPh>
    <phoneticPr fontId="2"/>
  </si>
  <si>
    <t>14日間</t>
    <rPh sb="2" eb="4">
      <t>ニチカン</t>
    </rPh>
    <phoneticPr fontId="2"/>
  </si>
  <si>
    <t>15日間</t>
    <rPh sb="2" eb="4">
      <t>ニチカン</t>
    </rPh>
    <phoneticPr fontId="2"/>
  </si>
  <si>
    <t>16日間</t>
    <rPh sb="2" eb="4">
      <t>ニチカン</t>
    </rPh>
    <phoneticPr fontId="2"/>
  </si>
  <si>
    <t>17日間</t>
    <rPh sb="2" eb="4">
      <t>ニチカン</t>
    </rPh>
    <phoneticPr fontId="2"/>
  </si>
  <si>
    <t>18日間</t>
    <rPh sb="2" eb="4">
      <t>ニチカン</t>
    </rPh>
    <phoneticPr fontId="2"/>
  </si>
  <si>
    <t>19日間</t>
    <rPh sb="2" eb="4">
      <t>ニチカン</t>
    </rPh>
    <phoneticPr fontId="2"/>
  </si>
  <si>
    <t>20日間</t>
    <rPh sb="2" eb="4">
      <t>ニチカン</t>
    </rPh>
    <phoneticPr fontId="2"/>
  </si>
  <si>
    <t>21日間</t>
    <rPh sb="2" eb="4">
      <t>ニチカン</t>
    </rPh>
    <phoneticPr fontId="2"/>
  </si>
  <si>
    <t>22日間</t>
    <rPh sb="2" eb="4">
      <t>ニチカン</t>
    </rPh>
    <phoneticPr fontId="2"/>
  </si>
  <si>
    <t>23日間</t>
    <rPh sb="2" eb="4">
      <t>ニチカン</t>
    </rPh>
    <phoneticPr fontId="2"/>
  </si>
  <si>
    <t>24日間</t>
    <rPh sb="2" eb="4">
      <t>ニチカン</t>
    </rPh>
    <phoneticPr fontId="2"/>
  </si>
  <si>
    <t>25日間</t>
    <rPh sb="2" eb="4">
      <t>ニチカン</t>
    </rPh>
    <phoneticPr fontId="2"/>
  </si>
  <si>
    <t>26日間</t>
    <rPh sb="2" eb="4">
      <t>ニチカン</t>
    </rPh>
    <phoneticPr fontId="2"/>
  </si>
  <si>
    <t>27日間</t>
    <rPh sb="2" eb="4">
      <t>ニチカン</t>
    </rPh>
    <phoneticPr fontId="2"/>
  </si>
  <si>
    <t>28日間</t>
    <rPh sb="2" eb="4">
      <t>ニチカン</t>
    </rPh>
    <phoneticPr fontId="2"/>
  </si>
  <si>
    <t>29日間</t>
    <rPh sb="2" eb="4">
      <t>ニチカン</t>
    </rPh>
    <phoneticPr fontId="2"/>
  </si>
  <si>
    <t>30日間</t>
    <rPh sb="2" eb="4">
      <t>ニチカン</t>
    </rPh>
    <phoneticPr fontId="2"/>
  </si>
  <si>
    <t>31日間</t>
    <rPh sb="2" eb="4">
      <t>ニチカン</t>
    </rPh>
    <phoneticPr fontId="2"/>
  </si>
  <si>
    <t>32日間</t>
    <rPh sb="2" eb="4">
      <t>ニチカン</t>
    </rPh>
    <phoneticPr fontId="2"/>
  </si>
  <si>
    <t>33日間</t>
    <rPh sb="2" eb="4">
      <t>ニチカン</t>
    </rPh>
    <phoneticPr fontId="2"/>
  </si>
  <si>
    <t>34日間</t>
    <rPh sb="2" eb="4">
      <t>ニチカン</t>
    </rPh>
    <phoneticPr fontId="2"/>
  </si>
  <si>
    <t>35日間</t>
    <rPh sb="2" eb="4">
      <t>ニチカン</t>
    </rPh>
    <phoneticPr fontId="2"/>
  </si>
  <si>
    <t>36日間</t>
    <rPh sb="2" eb="4">
      <t>ニチカン</t>
    </rPh>
    <phoneticPr fontId="2"/>
  </si>
  <si>
    <t>37日間</t>
    <rPh sb="2" eb="4">
      <t>ニチカン</t>
    </rPh>
    <phoneticPr fontId="2"/>
  </si>
  <si>
    <t>38日間</t>
    <rPh sb="2" eb="4">
      <t>ニチカン</t>
    </rPh>
    <phoneticPr fontId="2"/>
  </si>
  <si>
    <t>39日間</t>
    <rPh sb="2" eb="4">
      <t>ニチカン</t>
    </rPh>
    <phoneticPr fontId="2"/>
  </si>
  <si>
    <t>40日間</t>
    <rPh sb="2" eb="4">
      <t>ニチカン</t>
    </rPh>
    <phoneticPr fontId="2"/>
  </si>
  <si>
    <t>41日間</t>
    <rPh sb="2" eb="4">
      <t>ニチカン</t>
    </rPh>
    <phoneticPr fontId="2"/>
  </si>
  <si>
    <t>42日間</t>
    <rPh sb="2" eb="4">
      <t>ニチカン</t>
    </rPh>
    <phoneticPr fontId="2"/>
  </si>
  <si>
    <t>43日間</t>
    <rPh sb="2" eb="4">
      <t>ニチカン</t>
    </rPh>
    <phoneticPr fontId="2"/>
  </si>
  <si>
    <t>44日間</t>
    <rPh sb="2" eb="4">
      <t>ニチカン</t>
    </rPh>
    <phoneticPr fontId="2"/>
  </si>
  <si>
    <t>45日間</t>
    <rPh sb="2" eb="4">
      <t>ニチカン</t>
    </rPh>
    <phoneticPr fontId="2"/>
  </si>
  <si>
    <t>46日間</t>
    <rPh sb="2" eb="4">
      <t>ニチカン</t>
    </rPh>
    <phoneticPr fontId="2"/>
  </si>
  <si>
    <t>47日間</t>
    <rPh sb="2" eb="4">
      <t>ニチカン</t>
    </rPh>
    <phoneticPr fontId="2"/>
  </si>
  <si>
    <t>48日間</t>
    <rPh sb="2" eb="4">
      <t>ニチカン</t>
    </rPh>
    <phoneticPr fontId="2"/>
  </si>
  <si>
    <t>49日間</t>
    <rPh sb="2" eb="4">
      <t>ニチカン</t>
    </rPh>
    <phoneticPr fontId="2"/>
  </si>
  <si>
    <t>50日間</t>
    <rPh sb="2" eb="4">
      <t>ニチカン</t>
    </rPh>
    <phoneticPr fontId="2"/>
  </si>
  <si>
    <t>51日間</t>
    <rPh sb="2" eb="4">
      <t>ニチカン</t>
    </rPh>
    <phoneticPr fontId="2"/>
  </si>
  <si>
    <t>52日間</t>
    <rPh sb="2" eb="4">
      <t>ニチカン</t>
    </rPh>
    <phoneticPr fontId="2"/>
  </si>
  <si>
    <t>53日間</t>
    <rPh sb="2" eb="4">
      <t>ニチカン</t>
    </rPh>
    <phoneticPr fontId="2"/>
  </si>
  <si>
    <t>期間：</t>
    <rPh sb="0" eb="2">
      <t>キカン</t>
    </rPh>
    <phoneticPr fontId="2"/>
  </si>
  <si>
    <t>11か月以上12か月未満</t>
    <rPh sb="3" eb="6">
      <t>ゲツイジョウ</t>
    </rPh>
    <rPh sb="9" eb="10">
      <t>ゲツ</t>
    </rPh>
    <rPh sb="10" eb="12">
      <t>ミマン</t>
    </rPh>
    <phoneticPr fontId="2"/>
  </si>
  <si>
    <t>NGKライフ株式会社　　(担当：岩堀）</t>
    <rPh sb="6" eb="10">
      <t>カブシキガイシャ</t>
    </rPh>
    <rPh sb="13" eb="15">
      <t>タントウ</t>
    </rPh>
    <rPh sb="16" eb="18">
      <t>イワホリ</t>
    </rPh>
    <phoneticPr fontId="2"/>
  </si>
  <si>
    <t>万円</t>
    <rPh sb="0" eb="2">
      <t>マンエン</t>
    </rPh>
    <phoneticPr fontId="2"/>
  </si>
  <si>
    <t>（盗難は30万円限度）</t>
    <rPh sb="1" eb="3">
      <t>トウナン</t>
    </rPh>
    <rPh sb="6" eb="8">
      <t>マンエン</t>
    </rPh>
    <rPh sb="8" eb="10">
      <t>ゲンド</t>
    </rPh>
    <phoneticPr fontId="2"/>
  </si>
  <si>
    <t>携行品　 （免責0円）　　</t>
    <phoneticPr fontId="2"/>
  </si>
  <si>
    <t xml:space="preserve">◆記入事項   </t>
    <rPh sb="1" eb="3">
      <t>キニュウ</t>
    </rPh>
    <rPh sb="3" eb="5">
      <t>ジコウ</t>
    </rPh>
    <phoneticPr fontId="2"/>
  </si>
  <si>
    <r>
      <rPr>
        <sz val="12"/>
        <color rgb="FFFF0000"/>
        <rFont val="Meiryo UI"/>
        <family val="3"/>
        <charset val="128"/>
      </rPr>
      <t>※2</t>
    </r>
    <r>
      <rPr>
        <sz val="12"/>
        <rFont val="Meiryo UI"/>
        <family val="3"/>
        <charset val="128"/>
      </rPr>
      <t xml:space="preserve">  補償内容は、基本コーポレートカードと同等ですが、</t>
    </r>
    <r>
      <rPr>
        <sz val="12"/>
        <color rgb="FFFF0000"/>
        <rFont val="Meiryo UI"/>
        <family val="3"/>
        <charset val="128"/>
      </rPr>
      <t>疾病治療費用および救援者費用は1,000万円に引上げ</t>
    </r>
    <rPh sb="4" eb="8">
      <t>ホショウナイヨウ</t>
    </rPh>
    <phoneticPr fontId="2"/>
  </si>
  <si>
    <r>
      <rPr>
        <sz val="12"/>
        <color rgb="FFFF0000"/>
        <rFont val="Meiryo UI"/>
        <family val="3"/>
        <charset val="128"/>
      </rPr>
      <t>※3</t>
    </r>
    <r>
      <rPr>
        <sz val="12"/>
        <rFont val="Meiryo UI"/>
        <family val="3"/>
        <charset val="128"/>
      </rPr>
      <t xml:space="preserve">  『海外旅行保険普通保険約款および特約』 は、ホームページ（Web）での閲覧となります（被保険者証上にURLを掲載します）。　　　　　　</t>
    </r>
    <phoneticPr fontId="2"/>
  </si>
  <si>
    <r>
      <rPr>
        <sz val="12"/>
        <color rgb="FFFF0000"/>
        <rFont val="Meiryo UI"/>
        <family val="3"/>
        <charset val="128"/>
      </rPr>
      <t xml:space="preserve">※1  </t>
    </r>
    <r>
      <rPr>
        <sz val="12"/>
        <rFont val="Meiryo UI"/>
        <family val="3"/>
        <charset val="128"/>
      </rPr>
      <t>ご記入いただいた経費処理担当者様宛に、申込日の翌月初旬に保険料請求書を発行致します。</t>
    </r>
    <phoneticPr fontId="2"/>
  </si>
  <si>
    <t>　　   経費処理を出張者ご本人がされる場合は出張者のお名前を記入ください。</t>
    <phoneticPr fontId="2"/>
  </si>
  <si>
    <r>
      <rPr>
        <b/>
        <sz val="16"/>
        <rFont val="Meiryo UI"/>
        <family val="3"/>
        <charset val="128"/>
      </rPr>
      <t>◆保険料請求書の送付先</t>
    </r>
    <r>
      <rPr>
        <b/>
        <sz val="11"/>
        <rFont val="Meiryo UI"/>
        <family val="3"/>
        <charset val="128"/>
      </rPr>
      <t>（</t>
    </r>
    <r>
      <rPr>
        <b/>
        <sz val="11"/>
        <color rgb="FFFF0000"/>
        <rFont val="Meiryo UI"/>
        <family val="3"/>
        <charset val="128"/>
      </rPr>
      <t>※1</t>
    </r>
    <r>
      <rPr>
        <b/>
        <sz val="11"/>
        <rFont val="Meiryo UI"/>
        <family val="3"/>
        <charset val="128"/>
      </rPr>
      <t>）</t>
    </r>
    <phoneticPr fontId="2"/>
  </si>
  <si>
    <r>
      <rPr>
        <b/>
        <sz val="16"/>
        <rFont val="Meiryo UI"/>
        <family val="3"/>
        <charset val="128"/>
      </rPr>
      <t>◆補償内容</t>
    </r>
    <r>
      <rPr>
        <b/>
        <sz val="11"/>
        <rFont val="Meiryo UI"/>
        <family val="3"/>
        <charset val="128"/>
      </rPr>
      <t>（</t>
    </r>
    <r>
      <rPr>
        <b/>
        <sz val="11"/>
        <color rgb="FFFF0000"/>
        <rFont val="Meiryo UI"/>
        <family val="3"/>
        <charset val="128"/>
      </rPr>
      <t>※2, 3</t>
    </r>
    <r>
      <rPr>
        <b/>
        <sz val="11"/>
        <rFont val="Meiryo UI"/>
        <family val="3"/>
        <charset val="128"/>
      </rPr>
      <t>）</t>
    </r>
    <phoneticPr fontId="2"/>
  </si>
  <si>
    <r>
      <rPr>
        <b/>
        <sz val="14"/>
        <rFont val="Meiryo UI"/>
        <family val="3"/>
        <charset val="128"/>
      </rPr>
      <t>契約者名</t>
    </r>
    <r>
      <rPr>
        <sz val="12"/>
        <rFont val="Meiryo UI"/>
        <family val="3"/>
        <charset val="128"/>
      </rPr>
      <t xml:space="preserve">
</t>
    </r>
    <r>
      <rPr>
        <sz val="11"/>
        <rFont val="Meiryo UI"/>
        <family val="3"/>
        <charset val="128"/>
      </rPr>
      <t>　</t>
    </r>
    <r>
      <rPr>
        <sz val="11"/>
        <color rgb="FFFF0000"/>
        <rFont val="Meiryo UI"/>
        <family val="3"/>
        <charset val="128"/>
      </rPr>
      <t xml:space="preserve">※ </t>
    </r>
    <r>
      <rPr>
        <sz val="11"/>
        <rFont val="Meiryo UI"/>
        <family val="3"/>
        <charset val="128"/>
      </rPr>
      <t>「日本ガイシ」 から変更しないでください</t>
    </r>
    <rPh sb="9" eb="11">
      <t>ニホン</t>
    </rPh>
    <rPh sb="18" eb="20">
      <t>ヘンコウ</t>
    </rPh>
    <phoneticPr fontId="2"/>
  </si>
  <si>
    <r>
      <rPr>
        <b/>
        <sz val="12"/>
        <rFont val="Meiryo UI"/>
        <family val="3"/>
        <charset val="128"/>
      </rPr>
      <t>ローマ字</t>
    </r>
    <r>
      <rPr>
        <b/>
        <sz val="10"/>
        <rFont val="Meiryo UI"/>
        <family val="3"/>
        <charset val="128"/>
      </rPr>
      <t>（例：GAISHI TARO）</t>
    </r>
    <r>
      <rPr>
        <sz val="12"/>
        <rFont val="Meiryo UI"/>
        <family val="3"/>
        <charset val="128"/>
      </rPr>
      <t xml:space="preserve">
</t>
    </r>
    <r>
      <rPr>
        <sz val="11"/>
        <rFont val="Meiryo UI"/>
        <family val="3"/>
        <charset val="128"/>
      </rPr>
      <t>　</t>
    </r>
    <r>
      <rPr>
        <sz val="11"/>
        <color rgb="FFFF0000"/>
        <rFont val="Meiryo UI"/>
        <family val="3"/>
        <charset val="128"/>
      </rPr>
      <t>※</t>
    </r>
    <r>
      <rPr>
        <sz val="11"/>
        <rFont val="Meiryo UI"/>
        <family val="3"/>
        <charset val="128"/>
      </rPr>
      <t>パスポート表記に合わせてください</t>
    </r>
    <rPh sb="5" eb="6">
      <t>レイ</t>
    </rPh>
    <rPh sb="30" eb="31">
      <t>ア</t>
    </rPh>
    <phoneticPr fontId="2"/>
  </si>
  <si>
    <r>
      <rPr>
        <b/>
        <sz val="14"/>
        <rFont val="Meiryo UI"/>
        <family val="3"/>
        <charset val="128"/>
      </rPr>
      <t>部署名</t>
    </r>
    <r>
      <rPr>
        <sz val="12"/>
        <rFont val="Meiryo UI"/>
        <family val="3"/>
        <charset val="128"/>
      </rPr>
      <t xml:space="preserve">
</t>
    </r>
    <r>
      <rPr>
        <sz val="11"/>
        <rFont val="Meiryo UI"/>
        <family val="3"/>
        <charset val="128"/>
      </rPr>
      <t>　</t>
    </r>
    <r>
      <rPr>
        <sz val="11"/>
        <color rgb="FFFF0000"/>
        <rFont val="Meiryo UI"/>
        <family val="3"/>
        <charset val="128"/>
      </rPr>
      <t>※</t>
    </r>
    <r>
      <rPr>
        <sz val="11"/>
        <rFont val="Meiryo UI"/>
        <family val="3"/>
        <charset val="128"/>
      </rPr>
      <t>グループ会社の場合はグループ会社名</t>
    </r>
    <rPh sb="0" eb="3">
      <t>ブショメイ</t>
    </rPh>
    <rPh sb="10" eb="12">
      <t>カイシャ</t>
    </rPh>
    <rPh sb="13" eb="15">
      <t>バアイ</t>
    </rPh>
    <rPh sb="20" eb="22">
      <t>カイシャ</t>
    </rPh>
    <rPh sb="22" eb="23">
      <t>メイ</t>
    </rPh>
    <phoneticPr fontId="2"/>
  </si>
  <si>
    <r>
      <rPr>
        <b/>
        <sz val="14"/>
        <rFont val="Meiryo UI"/>
        <family val="3"/>
        <charset val="128"/>
      </rPr>
      <t>出張先エリア</t>
    </r>
    <r>
      <rPr>
        <sz val="12"/>
        <rFont val="Meiryo UI"/>
        <family val="3"/>
        <charset val="128"/>
      </rPr>
      <t xml:space="preserve">
</t>
    </r>
    <r>
      <rPr>
        <sz val="11"/>
        <rFont val="Meiryo UI"/>
        <family val="3"/>
        <charset val="128"/>
      </rPr>
      <t>　</t>
    </r>
    <r>
      <rPr>
        <sz val="11"/>
        <color rgb="FFFF0000"/>
        <rFont val="Meiryo UI"/>
        <family val="3"/>
        <charset val="128"/>
      </rPr>
      <t>※</t>
    </r>
    <r>
      <rPr>
        <sz val="11"/>
        <rFont val="Meiryo UI"/>
        <family val="3"/>
        <charset val="128"/>
      </rPr>
      <t>複数のエリアにまたがる場合、最後に訪れるエリアに
　　 チェックを入れてください</t>
    </r>
    <rPh sb="0" eb="3">
      <t>シュッチョウサキ</t>
    </rPh>
    <rPh sb="9" eb="11">
      <t>フクスウ</t>
    </rPh>
    <rPh sb="20" eb="22">
      <t>バアイ</t>
    </rPh>
    <rPh sb="23" eb="25">
      <t>サイゴ</t>
    </rPh>
    <rPh sb="26" eb="27">
      <t>オトズ</t>
    </rPh>
    <rPh sb="42" eb="43">
      <t>イ</t>
    </rPh>
    <phoneticPr fontId="2"/>
  </si>
  <si>
    <r>
      <rPr>
        <b/>
        <sz val="14"/>
        <rFont val="Meiryo UI"/>
        <family val="3"/>
        <charset val="128"/>
      </rPr>
      <t>出張目的</t>
    </r>
    <r>
      <rPr>
        <sz val="12"/>
        <rFont val="Meiryo UI"/>
        <family val="3"/>
        <charset val="128"/>
      </rPr>
      <t xml:space="preserve">
</t>
    </r>
    <r>
      <rPr>
        <sz val="11"/>
        <rFont val="Meiryo UI"/>
        <family val="3"/>
        <charset val="128"/>
      </rPr>
      <t>　</t>
    </r>
    <r>
      <rPr>
        <sz val="11"/>
        <color rgb="FFFF0000"/>
        <rFont val="Meiryo UI"/>
        <family val="3"/>
        <charset val="128"/>
      </rPr>
      <t>※</t>
    </r>
    <r>
      <rPr>
        <sz val="11"/>
        <rFont val="Meiryo UI"/>
        <family val="3"/>
        <charset val="128"/>
      </rPr>
      <t xml:space="preserve"> 「商用」 から変更しないでください</t>
    </r>
    <rPh sb="0" eb="2">
      <t>シュッチョウ</t>
    </rPh>
    <rPh sb="2" eb="4">
      <t>モクテキ</t>
    </rPh>
    <rPh sb="9" eb="11">
      <t>ショウヨウ</t>
    </rPh>
    <rPh sb="15" eb="17">
      <t>ヘンコウ</t>
    </rPh>
    <phoneticPr fontId="2"/>
  </si>
  <si>
    <r>
      <rPr>
        <b/>
        <sz val="14"/>
        <rFont val="Meiryo UI"/>
        <family val="3"/>
        <charset val="128"/>
      </rPr>
      <t>保険料</t>
    </r>
    <r>
      <rPr>
        <sz val="12"/>
        <rFont val="Meiryo UI"/>
        <family val="3"/>
        <charset val="128"/>
      </rPr>
      <t xml:space="preserve">
</t>
    </r>
    <r>
      <rPr>
        <sz val="11"/>
        <rFont val="Meiryo UI"/>
        <family val="3"/>
        <charset val="128"/>
      </rPr>
      <t xml:space="preserve">  </t>
    </r>
    <r>
      <rPr>
        <sz val="11"/>
        <color rgb="FFFF0000"/>
        <rFont val="Meiryo UI"/>
        <family val="3"/>
        <charset val="128"/>
      </rPr>
      <t>※</t>
    </r>
    <r>
      <rPr>
        <sz val="11"/>
        <rFont val="Meiryo UI"/>
        <family val="3"/>
        <charset val="128"/>
      </rPr>
      <t>保険期間に応じて自動計算されます</t>
    </r>
    <rPh sb="0" eb="3">
      <t>ホケンリョウ</t>
    </rPh>
    <rPh sb="7" eb="9">
      <t>ホケン</t>
    </rPh>
    <rPh sb="9" eb="11">
      <t>キカン</t>
    </rPh>
    <rPh sb="12" eb="13">
      <t>オウ</t>
    </rPh>
    <rPh sb="15" eb="17">
      <t>ジドウ</t>
    </rPh>
    <rPh sb="17" eb="19">
      <t>ケイサン</t>
    </rPh>
    <phoneticPr fontId="2"/>
  </si>
  <si>
    <t>氏名：</t>
    <rPh sb="0" eb="2">
      <t>シメイ</t>
    </rPh>
    <phoneticPr fontId="2"/>
  </si>
  <si>
    <t>生年月日：</t>
    <rPh sb="0" eb="4">
      <t>セイネンガッピ</t>
    </rPh>
    <phoneticPr fontId="2"/>
  </si>
  <si>
    <t>事務局用の列</t>
    <rPh sb="0" eb="4">
      <t>ジムキョクヨウ</t>
    </rPh>
    <rPh sb="5" eb="6">
      <t>レツ</t>
    </rPh>
    <phoneticPr fontId="2"/>
  </si>
  <si>
    <t>（　　　　　　　　）</t>
    <phoneticPr fontId="2"/>
  </si>
  <si>
    <t>・日本ガイシ株式会社</t>
    <phoneticPr fontId="2"/>
  </si>
  <si>
    <t>・ＮＧＫセラミックデバイス株式会社</t>
    <phoneticPr fontId="2"/>
  </si>
  <si>
    <t>・ＮＧＫケミテック株式会社</t>
    <phoneticPr fontId="2"/>
  </si>
  <si>
    <t>・ＮＧＫキルンテック株式会社</t>
    <phoneticPr fontId="2"/>
  </si>
  <si>
    <t>・ＮＧＫアドレック株式会社</t>
    <phoneticPr fontId="2"/>
  </si>
  <si>
    <t>・ＮＧＫファインモールド株式会社</t>
    <phoneticPr fontId="2"/>
  </si>
  <si>
    <t>・ＮＧＫフィルテック株式会社</t>
    <phoneticPr fontId="2"/>
  </si>
  <si>
    <t>・ＮＧＫエレクトロデバイス株式会社</t>
    <phoneticPr fontId="2"/>
  </si>
  <si>
    <t>　　　　　　　（グループアドレス→ngklife)</t>
    <phoneticPr fontId="2"/>
  </si>
  <si>
    <t>TEL：052-872-7190</t>
    <phoneticPr fontId="2"/>
  </si>
  <si>
    <t>FAX：052-872-7969</t>
    <phoneticPr fontId="2"/>
  </si>
  <si>
    <t>Eメール：ngklife-nagoya@ngk.co.jp</t>
    <phoneticPr fontId="2"/>
  </si>
  <si>
    <t>※</t>
    <phoneticPr fontId="2"/>
  </si>
  <si>
    <t>緊急に出張される場合、前日午前中でも手続き可能ですが、</t>
    <phoneticPr fontId="2"/>
  </si>
  <si>
    <t>出張が決定次第、できる限り速やかに申込みくださいますようお願いします。</t>
    <rPh sb="0" eb="2">
      <t>シュッチョウ</t>
    </rPh>
    <rPh sb="3" eb="5">
      <t>ケッテイ</t>
    </rPh>
    <rPh sb="5" eb="7">
      <t>シダイ</t>
    </rPh>
    <rPh sb="11" eb="12">
      <t>カギ</t>
    </rPh>
    <rPh sb="13" eb="14">
      <t>スミ</t>
    </rPh>
    <rPh sb="17" eb="19">
      <t>モウシコミ</t>
    </rPh>
    <rPh sb="29" eb="30">
      <t>ネガ</t>
    </rPh>
    <phoneticPr fontId="2"/>
  </si>
  <si>
    <t>申込み後の出張キャンセルにつきましては保険始期日前日までに、出張期間を延長される場合は、保険期間中に必ずご連絡ください。</t>
    <phoneticPr fontId="2"/>
  </si>
  <si>
    <t>上記参加会社以外の方は、ＮＧＫライフまでお問合せください。</t>
    <phoneticPr fontId="2"/>
  </si>
  <si>
    <t>・明知ガイシ株式会社</t>
    <phoneticPr fontId="2"/>
  </si>
  <si>
    <t>◆ 企業包括海外旅行保険対象参加会社</t>
    <rPh sb="2" eb="4">
      <t>キギョウ</t>
    </rPh>
    <rPh sb="4" eb="6">
      <t>ホウカツ</t>
    </rPh>
    <rPh sb="6" eb="8">
      <t>カイガイ</t>
    </rPh>
    <rPh sb="8" eb="10">
      <t>リョコウ</t>
    </rPh>
    <rPh sb="10" eb="12">
      <t>ホケン</t>
    </rPh>
    <rPh sb="12" eb="14">
      <t>タイショウ</t>
    </rPh>
    <rPh sb="14" eb="16">
      <t>サンカ</t>
    </rPh>
    <rPh sb="16" eb="18">
      <t>カイシャ</t>
    </rPh>
    <phoneticPr fontId="2"/>
  </si>
  <si>
    <t>・コーポレートカードの発行を受けている役職員：3か月超の海外出張</t>
    <phoneticPr fontId="2"/>
  </si>
  <si>
    <t>・コーポレートカードの発行を受けていない役職員：すべての海外出張</t>
    <phoneticPr fontId="2"/>
  </si>
  <si>
    <t>◆ 保険加入可能な方の範囲</t>
    <rPh sb="2" eb="4">
      <t>ホケン</t>
    </rPh>
    <rPh sb="4" eb="6">
      <t>カニュウ</t>
    </rPh>
    <rPh sb="6" eb="8">
      <t>カノウ</t>
    </rPh>
    <rPh sb="9" eb="10">
      <t>カタ</t>
    </rPh>
    <rPh sb="11" eb="13">
      <t>ハンイ</t>
    </rPh>
    <phoneticPr fontId="2"/>
  </si>
  <si>
    <t>海外出向者は対象外となります。</t>
    <phoneticPr fontId="2"/>
  </si>
  <si>
    <t>　名古屋市瑞穂区須田町2-56（日本ガイシ内E1棟1階）</t>
    <rPh sb="1" eb="4">
      <t>ナゴヤ</t>
    </rPh>
    <rPh sb="4" eb="5">
      <t>シ</t>
    </rPh>
    <rPh sb="5" eb="8">
      <t>ミズホク</t>
    </rPh>
    <rPh sb="8" eb="11">
      <t>スダチョウ</t>
    </rPh>
    <rPh sb="16" eb="18">
      <t>ニホン</t>
    </rPh>
    <rPh sb="21" eb="22">
      <t>ナイ</t>
    </rPh>
    <rPh sb="24" eb="25">
      <t>トウ</t>
    </rPh>
    <rPh sb="26" eb="27">
      <t>カイ</t>
    </rPh>
    <phoneticPr fontId="2"/>
  </si>
  <si>
    <r>
      <rPr>
        <sz val="11"/>
        <color rgb="FFFF0000"/>
        <rFont val="Meiryo UI"/>
        <family val="3"/>
        <charset val="128"/>
      </rPr>
      <t xml:space="preserve">* </t>
    </r>
    <r>
      <rPr>
        <sz val="11"/>
        <rFont val="Meiryo UI"/>
        <family val="3"/>
        <charset val="128"/>
      </rPr>
      <t>申込書掲載場所：NGKライフ ホームページ ⇒ 「その他取扱商品」 ⇒ 「海外旅行保険（出張者用）」</t>
    </r>
    <rPh sb="2" eb="5">
      <t>モウシコミショ</t>
    </rPh>
    <rPh sb="5" eb="9">
      <t>ケイサイバショ</t>
    </rPh>
    <rPh sb="29" eb="30">
      <t>タ</t>
    </rPh>
    <rPh sb="30" eb="32">
      <t>トリアツカ</t>
    </rPh>
    <rPh sb="32" eb="34">
      <t>ショウヒン</t>
    </rPh>
    <rPh sb="39" eb="43">
      <t>カイガイリョコウ</t>
    </rPh>
    <rPh sb="43" eb="45">
      <t>ホケン</t>
    </rPh>
    <rPh sb="46" eb="50">
      <t>シュッチョウシャヨウ</t>
    </rPh>
    <phoneticPr fontId="2"/>
  </si>
  <si>
    <t>Eメールがない場合はＮＧＫライフまでご連絡ください。</t>
    <rPh sb="7" eb="9">
      <t>バアイ</t>
    </rPh>
    <rPh sb="19" eb="21">
      <t>レンラク</t>
    </rPh>
    <phoneticPr fontId="2"/>
  </si>
  <si>
    <t>申込書に記入頂いた経費処理ご担当者宛に、連絡日の翌月初旬に保険料請求書を発行致します。</t>
    <rPh sb="0" eb="3">
      <t>モウシコミショ</t>
    </rPh>
    <rPh sb="4" eb="6">
      <t>キニュウ</t>
    </rPh>
    <rPh sb="6" eb="7">
      <t>イタダ</t>
    </rPh>
    <rPh sb="9" eb="11">
      <t>ケイヒ</t>
    </rPh>
    <rPh sb="11" eb="13">
      <t>ショリ</t>
    </rPh>
    <rPh sb="14" eb="17">
      <t>タントウシャ</t>
    </rPh>
    <rPh sb="17" eb="18">
      <t>アテ</t>
    </rPh>
    <rPh sb="20" eb="22">
      <t>レンラク</t>
    </rPh>
    <rPh sb="22" eb="23">
      <t>ヒ</t>
    </rPh>
    <rPh sb="23" eb="24">
      <t>チニチ</t>
    </rPh>
    <rPh sb="24" eb="25">
      <t>ヨク</t>
    </rPh>
    <rPh sb="25" eb="26">
      <t>ヅキ</t>
    </rPh>
    <rPh sb="26" eb="28">
      <t>ショジュン</t>
    </rPh>
    <rPh sb="29" eb="32">
      <t>ホケンリョウ</t>
    </rPh>
    <rPh sb="32" eb="35">
      <t>セイキュウショ</t>
    </rPh>
    <rPh sb="36" eb="38">
      <t>ハッコウ</t>
    </rPh>
    <rPh sb="38" eb="39">
      <t>イタ</t>
    </rPh>
    <phoneticPr fontId="2"/>
  </si>
  <si>
    <r>
      <rPr>
        <sz val="11"/>
        <color theme="10"/>
        <rFont val="Meiryo UI"/>
        <family val="3"/>
        <charset val="128"/>
      </rPr>
      <t>　　　　　　</t>
    </r>
    <r>
      <rPr>
        <u/>
        <sz val="11"/>
        <color theme="10"/>
        <rFont val="Meiryo UI"/>
        <family val="3"/>
        <charset val="128"/>
      </rPr>
      <t>https://www.ngklife.co.jp/</t>
    </r>
    <phoneticPr fontId="2"/>
  </si>
  <si>
    <t>◆ 申込み手続きの流れ</t>
    <rPh sb="2" eb="4">
      <t>モウシコミ</t>
    </rPh>
    <rPh sb="5" eb="7">
      <t>テツヅ</t>
    </rPh>
    <rPh sb="9" eb="10">
      <t>ナガ</t>
    </rPh>
    <phoneticPr fontId="2"/>
  </si>
  <si>
    <t>2025年4月1日以降</t>
    <rPh sb="4" eb="5">
      <t>ネン</t>
    </rPh>
    <rPh sb="6" eb="7">
      <t>ガツ</t>
    </rPh>
    <rPh sb="8" eb="9">
      <t>ニチ</t>
    </rPh>
    <rPh sb="9" eb="11">
      <t>イコウ</t>
    </rPh>
    <phoneticPr fontId="2"/>
  </si>
  <si>
    <t>2025年度版</t>
    <rPh sb="4" eb="5">
      <t>ネン</t>
    </rPh>
    <rPh sb="5" eb="7">
      <t>ドバン</t>
    </rPh>
    <phoneticPr fontId="2"/>
  </si>
  <si>
    <t>入力欄</t>
    <rPh sb="0" eb="2">
      <t>ニュウリョク</t>
    </rPh>
    <rPh sb="2" eb="3">
      <t>ラン</t>
    </rPh>
    <phoneticPr fontId="2"/>
  </si>
  <si>
    <t>10か月まで</t>
  </si>
  <si>
    <t>11か月まで</t>
  </si>
  <si>
    <t>2年</t>
  </si>
  <si>
    <t>保険期間</t>
    <rPh sb="0" eb="4">
      <t>ホケンキカン</t>
    </rPh>
    <phoneticPr fontId="2"/>
  </si>
  <si>
    <t>保険料</t>
    <rPh sb="0" eb="3">
      <t>ホケンリョウ</t>
    </rPh>
    <phoneticPr fontId="2"/>
  </si>
  <si>
    <t>2日まで</t>
  </si>
  <si>
    <t>19日まで</t>
    <phoneticPr fontId="2"/>
  </si>
  <si>
    <t>17日まで</t>
    <phoneticPr fontId="2"/>
  </si>
  <si>
    <t>21日まで</t>
    <phoneticPr fontId="2"/>
  </si>
  <si>
    <t>23日まで</t>
    <phoneticPr fontId="2"/>
  </si>
  <si>
    <t>25日まで</t>
    <phoneticPr fontId="2"/>
  </si>
  <si>
    <t>27日まで</t>
    <phoneticPr fontId="2"/>
  </si>
  <si>
    <t>29日まで</t>
    <phoneticPr fontId="2"/>
  </si>
  <si>
    <t>31日まで</t>
    <phoneticPr fontId="2"/>
  </si>
  <si>
    <t>34日まで</t>
    <phoneticPr fontId="2"/>
  </si>
  <si>
    <t>39日まで</t>
    <phoneticPr fontId="2"/>
  </si>
  <si>
    <t>46日まで</t>
    <phoneticPr fontId="2"/>
  </si>
  <si>
    <t>53日まで</t>
  </si>
  <si>
    <t>53日まで</t>
    <phoneticPr fontId="2"/>
  </si>
  <si>
    <t>2か月まで</t>
  </si>
  <si>
    <t>2か月まで</t>
    <phoneticPr fontId="2"/>
  </si>
  <si>
    <t>3か月まで</t>
  </si>
  <si>
    <t>3か月まで</t>
    <phoneticPr fontId="2"/>
  </si>
  <si>
    <t>4か月まで</t>
  </si>
  <si>
    <t>4か月まで</t>
    <phoneticPr fontId="2"/>
  </si>
  <si>
    <t>5か月まで</t>
  </si>
  <si>
    <t>5か月まで</t>
    <phoneticPr fontId="2"/>
  </si>
  <si>
    <t>6か月まで</t>
  </si>
  <si>
    <t>6か月まで</t>
    <phoneticPr fontId="2"/>
  </si>
  <si>
    <t>7か月まで</t>
  </si>
  <si>
    <t>7か月まで</t>
    <phoneticPr fontId="2"/>
  </si>
  <si>
    <t>8か月まで</t>
  </si>
  <si>
    <t>8か月まで</t>
    <phoneticPr fontId="2"/>
  </si>
  <si>
    <t>9か月まで</t>
  </si>
  <si>
    <t>9か月まで</t>
    <phoneticPr fontId="2"/>
  </si>
  <si>
    <t>10か月まで</t>
    <phoneticPr fontId="2"/>
  </si>
  <si>
    <t>11か月まで</t>
    <phoneticPr fontId="2"/>
  </si>
  <si>
    <t>1年まで</t>
  </si>
  <si>
    <t>1年まで</t>
    <phoneticPr fontId="2"/>
  </si>
  <si>
    <t>2年</t>
    <phoneticPr fontId="2"/>
  </si>
  <si>
    <t>削除・編集不可列</t>
    <rPh sb="0" eb="2">
      <t>サクジョ</t>
    </rPh>
    <rPh sb="3" eb="5">
      <t>ヘンシュウ</t>
    </rPh>
    <rPh sb="5" eb="7">
      <t>フカ</t>
    </rPh>
    <rPh sb="7" eb="8">
      <t>レツ</t>
    </rPh>
    <phoneticPr fontId="2"/>
  </si>
  <si>
    <r>
      <t xml:space="preserve">毎年の保険料の改訂（4月１日）に合わせて、申込書も毎年3月頃に更新します。 NGKライフのホームページに最新版を掲載 </t>
    </r>
    <r>
      <rPr>
        <sz val="11"/>
        <color rgb="FFFF0000"/>
        <rFont val="Meiryo UI"/>
        <family val="3"/>
        <charset val="128"/>
      </rPr>
      <t xml:space="preserve">* </t>
    </r>
    <r>
      <rPr>
        <sz val="11"/>
        <rFont val="Meiryo UI"/>
        <family val="3"/>
        <charset val="128"/>
      </rPr>
      <t>しますので、最新の申込書をご利用ください。</t>
    </r>
    <rPh sb="0" eb="2">
      <t>マイトシ</t>
    </rPh>
    <rPh sb="3" eb="6">
      <t>ホケンリョウ</t>
    </rPh>
    <rPh sb="7" eb="9">
      <t>カイテイ</t>
    </rPh>
    <rPh sb="11" eb="12">
      <t>ガツ</t>
    </rPh>
    <rPh sb="13" eb="14">
      <t>ニチ</t>
    </rPh>
    <rPh sb="16" eb="17">
      <t>ア</t>
    </rPh>
    <rPh sb="21" eb="24">
      <t>モウシコミショ</t>
    </rPh>
    <rPh sb="25" eb="27">
      <t>マイトシ</t>
    </rPh>
    <rPh sb="28" eb="29">
      <t>ガツ</t>
    </rPh>
    <rPh sb="29" eb="30">
      <t>コロ</t>
    </rPh>
    <rPh sb="31" eb="33">
      <t>コウシン</t>
    </rPh>
    <rPh sb="52" eb="55">
      <t>サイシンバン</t>
    </rPh>
    <rPh sb="56" eb="58">
      <t>ケイサイ</t>
    </rPh>
    <rPh sb="67" eb="69">
      <t>サイシン</t>
    </rPh>
    <rPh sb="70" eb="73">
      <t>モウシコミショ</t>
    </rPh>
    <rPh sb="75" eb="77">
      <t>リヨウ</t>
    </rPh>
    <phoneticPr fontId="2"/>
  </si>
  <si>
    <t>ＮＧＫライフより、「海外旅行被保険者証」 と 「海外旅行保険あんしんガイドブック」 のPDFをEメール添付で送付します。</t>
    <rPh sb="10" eb="12">
      <t>カイガイ</t>
    </rPh>
    <rPh sb="12" eb="14">
      <t>リョコウ</t>
    </rPh>
    <rPh sb="14" eb="18">
      <t>ヒホケンシャ</t>
    </rPh>
    <rPh sb="18" eb="19">
      <t>ショウ</t>
    </rPh>
    <rPh sb="24" eb="28">
      <t>カイガイリョコウ</t>
    </rPh>
    <rPh sb="28" eb="30">
      <t>ホケン</t>
    </rPh>
    <rPh sb="51" eb="53">
      <t>テンプ</t>
    </rPh>
    <rPh sb="54" eb="56">
      <t>ソウフ</t>
    </rPh>
    <phoneticPr fontId="2"/>
  </si>
  <si>
    <t>紙の 「海外旅行保険あんしんガイドブック」 をご希望の場合は、ＮＧＫライフへご連絡ください。</t>
    <rPh sb="0" eb="1">
      <t>カミ</t>
    </rPh>
    <rPh sb="39" eb="41">
      <t>キボウ</t>
    </rPh>
    <rPh sb="42" eb="44">
      <t>バアイレンラク</t>
    </rPh>
    <phoneticPr fontId="2"/>
  </si>
  <si>
    <r>
      <t>海外旅行被保険者証は、</t>
    </r>
    <r>
      <rPr>
        <b/>
        <u/>
        <sz val="12"/>
        <color rgb="FFFF0000"/>
        <rFont val="Meiryo UI"/>
        <family val="3"/>
        <charset val="128"/>
      </rPr>
      <t>各自でプリントアウトいただき、渡航先へ携行してください</t>
    </r>
    <r>
      <rPr>
        <sz val="12"/>
        <color rgb="FFFF0000"/>
        <rFont val="Meiryo UI"/>
        <family val="3"/>
        <charset val="128"/>
      </rPr>
      <t>。一部のサービスは、プリントアウトした被保険者証を提示しないと利用できない可能性がありますので、ご注意ください。</t>
    </r>
    <rPh sb="0" eb="4">
      <t>カイガイリョコウ</t>
    </rPh>
    <rPh sb="4" eb="9">
      <t>ヒホケンシャショウ</t>
    </rPh>
    <rPh sb="26" eb="29">
      <t>トコウサキ</t>
    </rPh>
    <rPh sb="30" eb="32">
      <t>ケイコウ</t>
    </rPh>
    <rPh sb="39" eb="41">
      <t>イチブ</t>
    </rPh>
    <rPh sb="57" eb="62">
      <t>ヒホケンシャショウ</t>
    </rPh>
    <rPh sb="63" eb="65">
      <t>テイジ</t>
    </rPh>
    <rPh sb="69" eb="71">
      <t>リヨウ</t>
    </rPh>
    <rPh sb="75" eb="78">
      <t>カノウセイ</t>
    </rPh>
    <rPh sb="87" eb="89">
      <t>チュウイ</t>
    </rPh>
    <phoneticPr fontId="2"/>
  </si>
  <si>
    <r>
      <rPr>
        <u/>
        <sz val="12"/>
        <color rgb="FFFF0000"/>
        <rFont val="Meiryo UI"/>
        <family val="3"/>
        <charset val="128"/>
      </rPr>
      <t>出国の３日前まで</t>
    </r>
    <r>
      <rPr>
        <sz val="12"/>
        <rFont val="Meiryo UI"/>
        <family val="3"/>
        <charset val="128"/>
      </rPr>
      <t>に、</t>
    </r>
    <r>
      <rPr>
        <sz val="12"/>
        <color rgb="FF0000FF"/>
        <rFont val="Meiryo UI"/>
        <family val="3"/>
        <charset val="128"/>
      </rPr>
      <t>「企業包括海外旅行保険（出張者用）申込書」</t>
    </r>
    <r>
      <rPr>
        <sz val="12"/>
        <rFont val="Meiryo UI"/>
        <family val="3"/>
        <charset val="128"/>
      </rPr>
      <t xml:space="preserve"> をEメールに添付してＮＧＫライフに送付ください。</t>
    </r>
    <rPh sb="0" eb="2">
      <t>シュッコク</t>
    </rPh>
    <rPh sb="4" eb="5">
      <t>ニチ</t>
    </rPh>
    <rPh sb="5" eb="6">
      <t>マエ</t>
    </rPh>
    <rPh sb="11" eb="13">
      <t>キギョウ</t>
    </rPh>
    <rPh sb="13" eb="15">
      <t>ホウカツ</t>
    </rPh>
    <rPh sb="15" eb="17">
      <t>カイガイ</t>
    </rPh>
    <rPh sb="17" eb="19">
      <t>リョコウ</t>
    </rPh>
    <rPh sb="19" eb="21">
      <t>ホケン</t>
    </rPh>
    <rPh sb="22" eb="25">
      <t>シュッチョウシャ</t>
    </rPh>
    <rPh sb="25" eb="26">
      <t>ヨウ</t>
    </rPh>
    <rPh sb="27" eb="30">
      <t>モウシコミショ</t>
    </rPh>
    <rPh sb="38" eb="4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</si>
</sst>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 &quot;円&quot;"/>
    <numFmt numFmtId="179" formatCode="yyyy/mm/dd"/>
    <numFmt numFmtId="180" formatCode="yyyymmdd"/>
  </numFmts>
  <fonts count="4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4"/>
      <color indexed="12"/>
      <name val="ＭＳ Ｐゴシック"/>
      <family val="3"/>
      <charset val="128"/>
    </font>
    <font>
      <sz val="11"/>
      <color indexed="12"/>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20"/>
      <name val="ＭＳ Ｐゴシック"/>
      <family val="3"/>
      <charset val="128"/>
    </font>
    <font>
      <sz val="16"/>
      <name val="ＭＳ Ｐゴシック"/>
      <family val="3"/>
      <charset val="128"/>
    </font>
    <font>
      <sz val="14"/>
      <color rgb="FFFF0000"/>
      <name val="ＭＳ Ｐゴシック"/>
      <family val="3"/>
      <charset val="128"/>
    </font>
    <font>
      <sz val="11"/>
      <name val="ＭＳ ゴシック"/>
      <family val="3"/>
      <charset val="128"/>
    </font>
    <font>
      <sz val="10.5"/>
      <name val="Meiryo UI"/>
      <family val="3"/>
      <charset val="128"/>
    </font>
    <font>
      <b/>
      <sz val="16"/>
      <color rgb="FFFF0000"/>
      <name val="ＭＳ Ｐゴシック"/>
      <family val="3"/>
      <charset val="128"/>
    </font>
    <font>
      <sz val="10"/>
      <name val="Meiryo UI"/>
      <family val="3"/>
      <charset val="128"/>
    </font>
    <font>
      <sz val="11"/>
      <name val="Meiryo UI"/>
      <family val="3"/>
      <charset val="128"/>
    </font>
    <font>
      <sz val="12"/>
      <name val="Meiryo UI"/>
      <family val="3"/>
      <charset val="128"/>
    </font>
    <font>
      <sz val="9"/>
      <name val="Meiryo UI"/>
      <family val="3"/>
      <charset val="128"/>
    </font>
    <font>
      <b/>
      <u/>
      <sz val="20"/>
      <name val="Meiryo UI"/>
      <family val="3"/>
      <charset val="128"/>
    </font>
    <font>
      <sz val="12"/>
      <color rgb="FFFF0000"/>
      <name val="Meiryo UI"/>
      <family val="3"/>
      <charset val="128"/>
    </font>
    <font>
      <sz val="9"/>
      <color rgb="FF000000"/>
      <name val="Meiryo UI"/>
      <family val="3"/>
      <charset val="128"/>
    </font>
    <font>
      <b/>
      <sz val="10"/>
      <name val="Meiryo UI"/>
      <family val="3"/>
      <charset val="128"/>
    </font>
    <font>
      <b/>
      <sz val="12"/>
      <name val="Meiryo UI"/>
      <family val="3"/>
      <charset val="128"/>
    </font>
    <font>
      <sz val="14"/>
      <name val="Meiryo UI"/>
      <family val="3"/>
      <charset val="128"/>
    </font>
    <font>
      <u/>
      <sz val="14"/>
      <name val="Meiryo UI"/>
      <family val="3"/>
      <charset val="128"/>
    </font>
    <font>
      <b/>
      <sz val="14"/>
      <name val="Meiryo UI"/>
      <family val="3"/>
      <charset val="128"/>
    </font>
    <font>
      <b/>
      <sz val="11"/>
      <name val="Meiryo UI"/>
      <family val="3"/>
      <charset val="128"/>
    </font>
    <font>
      <b/>
      <sz val="11"/>
      <color rgb="FFFF0000"/>
      <name val="Meiryo UI"/>
      <family val="3"/>
      <charset val="128"/>
    </font>
    <font>
      <b/>
      <sz val="16"/>
      <name val="Meiryo UI"/>
      <family val="3"/>
      <charset val="128"/>
    </font>
    <font>
      <sz val="11"/>
      <color rgb="FFFF0000"/>
      <name val="Meiryo UI"/>
      <family val="3"/>
      <charset val="128"/>
    </font>
    <font>
      <b/>
      <u/>
      <sz val="12"/>
      <name val="Meiryo UI"/>
      <family val="3"/>
      <charset val="128"/>
    </font>
    <font>
      <u/>
      <sz val="12"/>
      <name val="Meiryo UI"/>
      <family val="3"/>
      <charset val="128"/>
    </font>
    <font>
      <u/>
      <sz val="11"/>
      <color theme="10"/>
      <name val="ＭＳ Ｐゴシック"/>
      <family val="3"/>
      <charset val="128"/>
    </font>
    <font>
      <u/>
      <sz val="11"/>
      <color theme="10"/>
      <name val="Meiryo UI"/>
      <family val="3"/>
      <charset val="128"/>
    </font>
    <font>
      <sz val="11"/>
      <color theme="10"/>
      <name val="Meiryo UI"/>
      <family val="3"/>
      <charset val="128"/>
    </font>
    <font>
      <sz val="10"/>
      <color indexed="81"/>
      <name val="Meiryo UI"/>
      <family val="3"/>
      <charset val="128"/>
    </font>
    <font>
      <b/>
      <sz val="10"/>
      <color indexed="81"/>
      <name val="MS P ゴシック"/>
      <family val="3"/>
      <charset val="128"/>
    </font>
    <font>
      <sz val="12"/>
      <color rgb="FF0000FF"/>
      <name val="Meiryo UI"/>
      <family val="3"/>
      <charset val="128"/>
    </font>
    <font>
      <b/>
      <u/>
      <sz val="12"/>
      <color rgb="FFFF0000"/>
      <name val="Meiryo UI"/>
      <family val="3"/>
      <charset val="128"/>
    </font>
    <font>
      <u/>
      <sz val="12"/>
      <color rgb="FFFF0000"/>
      <name val="Meiryo UI"/>
      <family val="3"/>
      <charset val="128"/>
    </font>
  </fonts>
  <fills count="8">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CCFF"/>
        <bgColor indexed="64"/>
      </patternFill>
    </fill>
    <fill>
      <patternFill patternType="solid">
        <fgColor theme="0" tint="-4.9989318521683403E-2"/>
        <bgColor indexed="64"/>
      </patternFill>
    </fill>
  </fills>
  <borders count="8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style="thin">
        <color indexed="64"/>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right/>
      <top style="thin">
        <color indexed="64"/>
      </top>
      <bottom style="double">
        <color rgb="FFFF0000"/>
      </bottom>
      <diagonal/>
    </border>
    <border>
      <left/>
      <right style="double">
        <color rgb="FFFF0000"/>
      </right>
      <top style="thin">
        <color indexed="64"/>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ouble">
        <color rgb="FFFF0000"/>
      </top>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thin">
        <color indexed="64"/>
      </left>
      <right/>
      <top style="hair">
        <color indexed="64"/>
      </top>
      <bottom/>
      <diagonal/>
    </border>
    <border>
      <left style="thick">
        <color rgb="FF6699FF"/>
      </left>
      <right/>
      <top style="thick">
        <color rgb="FF6699FF"/>
      </top>
      <bottom/>
      <diagonal/>
    </border>
    <border>
      <left/>
      <right/>
      <top style="thick">
        <color rgb="FF6699FF"/>
      </top>
      <bottom/>
      <diagonal/>
    </border>
    <border>
      <left/>
      <right style="thick">
        <color rgb="FF6699FF"/>
      </right>
      <top style="thick">
        <color rgb="FF6699FF"/>
      </top>
      <bottom/>
      <diagonal/>
    </border>
    <border>
      <left style="thick">
        <color rgb="FF6699FF"/>
      </left>
      <right/>
      <top/>
      <bottom/>
      <diagonal/>
    </border>
    <border>
      <left/>
      <right style="thick">
        <color rgb="FF6699FF"/>
      </right>
      <top/>
      <bottom/>
      <diagonal/>
    </border>
    <border>
      <left style="thick">
        <color rgb="FF6699FF"/>
      </left>
      <right/>
      <top/>
      <bottom style="thick">
        <color rgb="FF6699FF"/>
      </bottom>
      <diagonal/>
    </border>
    <border>
      <left/>
      <right/>
      <top/>
      <bottom style="thick">
        <color rgb="FF6699FF"/>
      </bottom>
      <diagonal/>
    </border>
    <border>
      <left/>
      <right style="thick">
        <color rgb="FF6699FF"/>
      </right>
      <top/>
      <bottom style="thick">
        <color rgb="FF6699FF"/>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38" fontId="1"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287">
    <xf numFmtId="0" fontId="0" fillId="0" borderId="0" xfId="0">
      <alignment vertical="center"/>
    </xf>
    <xf numFmtId="0" fontId="0" fillId="0" borderId="0" xfId="0"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5" fillId="0" borderId="0" xfId="0" applyFont="1">
      <alignment vertical="center"/>
    </xf>
    <xf numFmtId="176" fontId="3" fillId="0" borderId="7" xfId="0" applyNumberFormat="1" applyFont="1" applyFill="1" applyBorder="1">
      <alignment vertical="center"/>
    </xf>
    <xf numFmtId="176" fontId="3" fillId="0" borderId="6" xfId="0" applyNumberFormat="1" applyFont="1" applyFill="1" applyBorder="1">
      <alignment vertical="center"/>
    </xf>
    <xf numFmtId="176" fontId="3" fillId="0" borderId="8" xfId="0" applyNumberFormat="1" applyFont="1" applyFill="1" applyBorder="1">
      <alignment vertical="center"/>
    </xf>
    <xf numFmtId="176" fontId="3" fillId="0" borderId="10" xfId="0" applyNumberFormat="1" applyFont="1" applyFill="1" applyBorder="1">
      <alignment vertical="center"/>
    </xf>
    <xf numFmtId="176" fontId="3" fillId="0" borderId="19" xfId="0" applyNumberFormat="1" applyFont="1" applyFill="1" applyBorder="1">
      <alignment vertical="center"/>
    </xf>
    <xf numFmtId="176" fontId="3" fillId="0" borderId="25" xfId="0" applyNumberFormat="1" applyFont="1" applyFill="1" applyBorder="1">
      <alignment vertical="center"/>
    </xf>
    <xf numFmtId="0" fontId="3" fillId="0" borderId="0" xfId="0" applyFont="1" applyFill="1" applyBorder="1" applyAlignment="1">
      <alignment vertical="top" wrapText="1"/>
    </xf>
    <xf numFmtId="176" fontId="3" fillId="0" borderId="0" xfId="0" applyNumberFormat="1"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Alignment="1">
      <alignment horizontal="right" vertical="center"/>
    </xf>
    <xf numFmtId="176" fontId="3" fillId="0" borderId="9" xfId="0" applyNumberFormat="1" applyFont="1" applyFill="1" applyBorder="1">
      <alignment vertical="center"/>
    </xf>
    <xf numFmtId="176" fontId="3" fillId="0" borderId="20" xfId="0" applyNumberFormat="1" applyFont="1" applyFill="1" applyBorder="1">
      <alignment vertical="center"/>
    </xf>
    <xf numFmtId="176" fontId="3" fillId="0" borderId="22" xfId="0" applyNumberFormat="1" applyFont="1" applyFill="1" applyBorder="1">
      <alignment vertical="center"/>
    </xf>
    <xf numFmtId="176" fontId="3" fillId="0" borderId="26" xfId="0" applyNumberFormat="1" applyFont="1" applyFill="1" applyBorder="1">
      <alignment vertical="center"/>
    </xf>
    <xf numFmtId="0" fontId="0" fillId="0" borderId="0" xfId="0" applyFill="1">
      <alignment vertical="center"/>
    </xf>
    <xf numFmtId="0" fontId="0" fillId="0" borderId="0" xfId="0" applyFill="1" applyBorder="1">
      <alignment vertical="center"/>
    </xf>
    <xf numFmtId="0" fontId="0" fillId="0" borderId="0" xfId="0" applyFont="1" applyFill="1">
      <alignment vertical="center"/>
    </xf>
    <xf numFmtId="0" fontId="7" fillId="0" borderId="0" xfId="0" applyFont="1" applyAlignment="1">
      <alignment horizontal="left" vertical="center"/>
    </xf>
    <xf numFmtId="0" fontId="0" fillId="0" borderId="0" xfId="0" applyBorder="1">
      <alignment vertical="center"/>
    </xf>
    <xf numFmtId="0" fontId="0" fillId="0" borderId="0" xfId="0" applyBorder="1">
      <alignment vertical="center"/>
    </xf>
    <xf numFmtId="0" fontId="3" fillId="2" borderId="2" xfId="0" applyFont="1" applyFill="1" applyBorder="1" applyAlignment="1">
      <alignment vertical="center"/>
    </xf>
    <xf numFmtId="176" fontId="6" fillId="0" borderId="8" xfId="0" applyNumberFormat="1" applyFont="1" applyFill="1" applyBorder="1">
      <alignment vertical="center"/>
    </xf>
    <xf numFmtId="176" fontId="6" fillId="0" borderId="6" xfId="0" applyNumberFormat="1" applyFont="1" applyFill="1" applyBorder="1">
      <alignment vertical="center"/>
    </xf>
    <xf numFmtId="176" fontId="6" fillId="0" borderId="10" xfId="0" applyNumberFormat="1" applyFont="1" applyFill="1" applyBorder="1">
      <alignment vertical="center"/>
    </xf>
    <xf numFmtId="176" fontId="6" fillId="0" borderId="9" xfId="0" applyNumberFormat="1" applyFont="1" applyFill="1" applyBorder="1">
      <alignment vertical="center"/>
    </xf>
    <xf numFmtId="0" fontId="6" fillId="0" borderId="0" xfId="0" applyFont="1" applyAlignment="1">
      <alignment vertical="center"/>
    </xf>
    <xf numFmtId="0" fontId="8" fillId="0" borderId="2" xfId="0" applyFont="1" applyBorder="1" applyAlignment="1">
      <alignment horizontal="center" vertical="center"/>
    </xf>
    <xf numFmtId="176" fontId="8" fillId="0" borderId="8" xfId="0" applyNumberFormat="1" applyFont="1" applyFill="1" applyBorder="1">
      <alignment vertical="center"/>
    </xf>
    <xf numFmtId="176" fontId="8" fillId="0" borderId="6" xfId="0" applyNumberFormat="1" applyFont="1" applyFill="1" applyBorder="1">
      <alignment vertical="center"/>
    </xf>
    <xf numFmtId="0" fontId="8" fillId="0" borderId="2" xfId="0" applyFont="1" applyFill="1" applyBorder="1" applyAlignment="1">
      <alignment horizontal="center" vertical="center"/>
    </xf>
    <xf numFmtId="176" fontId="8" fillId="0" borderId="7" xfId="0" applyNumberFormat="1" applyFont="1" applyFill="1" applyBorder="1">
      <alignment vertical="center"/>
    </xf>
    <xf numFmtId="0" fontId="8" fillId="0" borderId="5" xfId="0" applyFont="1" applyFill="1" applyBorder="1" applyAlignment="1">
      <alignment horizontal="center" vertical="center"/>
    </xf>
    <xf numFmtId="176" fontId="8" fillId="0" borderId="11" xfId="0" applyNumberFormat="1" applyFont="1" applyFill="1" applyBorder="1">
      <alignment vertical="center"/>
    </xf>
    <xf numFmtId="176" fontId="8" fillId="0" borderId="10" xfId="0" applyNumberFormat="1" applyFont="1" applyFill="1" applyBorder="1">
      <alignment vertical="center"/>
    </xf>
    <xf numFmtId="0" fontId="8" fillId="0" borderId="17" xfId="0" applyFont="1" applyFill="1" applyBorder="1" applyAlignment="1">
      <alignment horizontal="center" vertical="center"/>
    </xf>
    <xf numFmtId="177" fontId="8" fillId="0" borderId="18" xfId="0" applyNumberFormat="1" applyFont="1" applyFill="1" applyBorder="1">
      <alignment vertical="center"/>
    </xf>
    <xf numFmtId="176" fontId="8" fillId="0" borderId="20" xfId="0" applyNumberFormat="1" applyFont="1" applyFill="1" applyBorder="1">
      <alignment vertical="center"/>
    </xf>
    <xf numFmtId="0" fontId="8" fillId="0" borderId="21" xfId="0" applyFont="1" applyFill="1" applyBorder="1" applyAlignment="1">
      <alignment horizontal="center" vertical="center"/>
    </xf>
    <xf numFmtId="177" fontId="8" fillId="0" borderId="7" xfId="0" applyNumberFormat="1" applyFont="1" applyFill="1" applyBorder="1">
      <alignment vertical="center"/>
    </xf>
    <xf numFmtId="176" fontId="8" fillId="0" borderId="22" xfId="0" applyNumberFormat="1" applyFont="1" applyFill="1" applyBorder="1">
      <alignment vertical="center"/>
    </xf>
    <xf numFmtId="0" fontId="8" fillId="0" borderId="23" xfId="0" applyFont="1" applyFill="1" applyBorder="1" applyAlignment="1">
      <alignment horizontal="center" vertical="center"/>
    </xf>
    <xf numFmtId="177" fontId="8" fillId="0" borderId="24" xfId="0" applyNumberFormat="1" applyFont="1" applyFill="1" applyBorder="1">
      <alignment vertical="center"/>
    </xf>
    <xf numFmtId="176" fontId="8" fillId="0" borderId="26" xfId="0" applyNumberFormat="1" applyFont="1" applyFill="1" applyBorder="1">
      <alignment vertical="center"/>
    </xf>
    <xf numFmtId="0" fontId="8" fillId="2" borderId="8" xfId="0" applyFont="1" applyFill="1" applyBorder="1" applyAlignment="1">
      <alignment vertical="center"/>
    </xf>
    <xf numFmtId="0" fontId="8" fillId="2" borderId="6"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Alignment="1">
      <alignment horizontal="right" vertical="center"/>
    </xf>
    <xf numFmtId="0" fontId="10" fillId="0" borderId="0" xfId="0" applyFont="1">
      <alignment vertical="center"/>
    </xf>
    <xf numFmtId="0" fontId="8" fillId="0" borderId="0" xfId="0" applyFont="1" applyAlignment="1">
      <alignment horizontal="left" vertical="top"/>
    </xf>
    <xf numFmtId="0" fontId="13" fillId="0" borderId="0" xfId="0" applyFont="1" applyAlignment="1">
      <alignment vertical="center" wrapText="1"/>
    </xf>
    <xf numFmtId="0" fontId="14" fillId="0" borderId="0" xfId="0" applyFont="1" applyAlignment="1">
      <alignment horizontal="right" vertical="center"/>
    </xf>
    <xf numFmtId="0" fontId="14" fillId="0" borderId="0" xfId="0" applyFont="1" applyFill="1" applyBorder="1" applyAlignment="1">
      <alignment horizontal="left" vertical="center"/>
    </xf>
    <xf numFmtId="176" fontId="8" fillId="0" borderId="0" xfId="0" applyNumberFormat="1" applyFont="1" applyFill="1" applyBorder="1">
      <alignment vertical="center"/>
    </xf>
    <xf numFmtId="0" fontId="8" fillId="0" borderId="21" xfId="0" applyFont="1" applyFill="1" applyBorder="1" applyAlignment="1">
      <alignment horizontal="center" vertical="center" textRotation="255"/>
    </xf>
    <xf numFmtId="0" fontId="6" fillId="0" borderId="0" xfId="0" applyFont="1" applyFill="1" applyBorder="1" applyAlignment="1">
      <alignment vertical="top" wrapText="1"/>
    </xf>
    <xf numFmtId="0" fontId="8" fillId="0" borderId="7" xfId="0" applyFont="1" applyFill="1" applyBorder="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5" fillId="0" borderId="0" xfId="0" applyFont="1">
      <alignment vertical="center"/>
    </xf>
    <xf numFmtId="0" fontId="17" fillId="0" borderId="43" xfId="0" applyFont="1" applyBorder="1">
      <alignment vertical="center"/>
    </xf>
    <xf numFmtId="0" fontId="17" fillId="0" borderId="15" xfId="0" applyFont="1" applyBorder="1">
      <alignment vertical="center"/>
    </xf>
    <xf numFmtId="0" fontId="17" fillId="0" borderId="12" xfId="0" applyFont="1" applyBorder="1">
      <alignment vertical="center"/>
    </xf>
    <xf numFmtId="0" fontId="17" fillId="0" borderId="47" xfId="0" applyFont="1" applyBorder="1" applyAlignment="1">
      <alignment vertical="center" wrapText="1"/>
    </xf>
    <xf numFmtId="38" fontId="16" fillId="0" borderId="0" xfId="3" applyFont="1">
      <alignment vertical="center"/>
    </xf>
    <xf numFmtId="0" fontId="17" fillId="0" borderId="55" xfId="0" applyFont="1" applyBorder="1">
      <alignment vertical="center"/>
    </xf>
    <xf numFmtId="0" fontId="17" fillId="0" borderId="57" xfId="0" applyFont="1" applyBorder="1">
      <alignment vertical="center"/>
    </xf>
    <xf numFmtId="0" fontId="15" fillId="0" borderId="0" xfId="0" applyFont="1" applyBorder="1">
      <alignment vertical="center"/>
    </xf>
    <xf numFmtId="38" fontId="7" fillId="0" borderId="0" xfId="3" applyFont="1" applyFill="1" applyBorder="1" applyAlignment="1">
      <alignment horizontal="left" vertical="center"/>
    </xf>
    <xf numFmtId="38" fontId="0" fillId="0" borderId="0" xfId="3" applyFont="1">
      <alignment vertical="center"/>
    </xf>
    <xf numFmtId="38" fontId="7" fillId="0" borderId="0" xfId="3" applyFont="1" applyAlignment="1">
      <alignment horizontal="right" vertical="center"/>
    </xf>
    <xf numFmtId="0" fontId="17" fillId="0" borderId="70" xfId="0" applyFont="1" applyBorder="1">
      <alignment vertical="center"/>
    </xf>
    <xf numFmtId="0" fontId="17" fillId="0" borderId="47" xfId="0" applyFont="1" applyBorder="1">
      <alignment vertical="center"/>
    </xf>
    <xf numFmtId="0" fontId="17" fillId="0" borderId="71" xfId="0" applyFont="1" applyBorder="1">
      <alignment vertical="center"/>
    </xf>
    <xf numFmtId="0" fontId="15" fillId="0" borderId="1" xfId="0" applyFont="1" applyBorder="1">
      <alignment vertical="center"/>
    </xf>
    <xf numFmtId="0" fontId="15" fillId="0" borderId="43" xfId="0" applyFont="1" applyBorder="1">
      <alignment vertical="center"/>
    </xf>
    <xf numFmtId="0" fontId="15" fillId="0" borderId="36" xfId="0" applyFont="1" applyBorder="1">
      <alignment vertical="center"/>
    </xf>
    <xf numFmtId="0" fontId="17" fillId="0" borderId="74" xfId="0" applyFont="1" applyBorder="1">
      <alignment vertical="center"/>
    </xf>
    <xf numFmtId="0" fontId="17" fillId="0" borderId="75" xfId="0" applyFont="1" applyBorder="1">
      <alignment vertical="center"/>
    </xf>
    <xf numFmtId="0" fontId="23" fillId="0" borderId="55" xfId="0" applyFont="1" applyBorder="1" applyAlignment="1">
      <alignment horizontal="right" vertical="center"/>
    </xf>
    <xf numFmtId="0" fontId="23" fillId="0" borderId="57" xfId="0" applyFont="1" applyBorder="1" applyAlignment="1">
      <alignment horizontal="right" vertical="center"/>
    </xf>
    <xf numFmtId="0" fontId="23" fillId="0" borderId="49" xfId="0" applyFont="1" applyBorder="1" applyAlignment="1">
      <alignment horizontal="right" vertical="center"/>
    </xf>
    <xf numFmtId="0" fontId="23" fillId="0" borderId="62" xfId="0" applyFont="1" applyBorder="1">
      <alignment vertical="center"/>
    </xf>
    <xf numFmtId="0" fontId="23" fillId="0" borderId="64" xfId="0" applyFont="1" applyBorder="1">
      <alignment vertical="center"/>
    </xf>
    <xf numFmtId="0" fontId="23" fillId="0" borderId="66" xfId="0" applyFont="1" applyBorder="1">
      <alignment vertical="center"/>
    </xf>
    <xf numFmtId="0" fontId="23" fillId="0" borderId="72" xfId="0" applyFont="1" applyBorder="1">
      <alignment vertical="center"/>
    </xf>
    <xf numFmtId="0" fontId="22" fillId="0" borderId="36" xfId="0" applyFont="1" applyBorder="1">
      <alignment vertical="center"/>
    </xf>
    <xf numFmtId="0" fontId="23" fillId="0" borderId="73" xfId="0" applyFont="1" applyBorder="1">
      <alignment vertical="center"/>
    </xf>
    <xf numFmtId="0" fontId="22" fillId="0" borderId="1" xfId="0" applyFont="1" applyBorder="1">
      <alignment vertical="center"/>
    </xf>
    <xf numFmtId="0" fontId="15" fillId="0" borderId="0" xfId="0" applyFont="1" applyFill="1">
      <alignment vertical="center"/>
    </xf>
    <xf numFmtId="0" fontId="23" fillId="0" borderId="0" xfId="0" applyFont="1" applyFill="1" applyBorder="1" applyAlignment="1">
      <alignment horizontal="center" vertical="center"/>
    </xf>
    <xf numFmtId="0" fontId="23" fillId="0" borderId="0" xfId="0" applyFont="1" applyFill="1" applyBorder="1">
      <alignment vertical="center"/>
    </xf>
    <xf numFmtId="0" fontId="17" fillId="0" borderId="0" xfId="0" applyFont="1" applyFill="1" applyBorder="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Fill="1">
      <alignment vertical="center"/>
    </xf>
    <xf numFmtId="38" fontId="17" fillId="0" borderId="73" xfId="3" applyFont="1" applyBorder="1" applyAlignment="1">
      <alignment vertical="center"/>
    </xf>
    <xf numFmtId="38" fontId="17" fillId="0" borderId="75" xfId="3" applyFont="1" applyBorder="1" applyAlignment="1">
      <alignment vertical="center"/>
    </xf>
    <xf numFmtId="0" fontId="23" fillId="0" borderId="77" xfId="0" applyFont="1" applyBorder="1">
      <alignment vertical="center"/>
    </xf>
    <xf numFmtId="0" fontId="22" fillId="0" borderId="35" xfId="0" applyFont="1" applyBorder="1">
      <alignment vertical="center"/>
    </xf>
    <xf numFmtId="0" fontId="25" fillId="0" borderId="0" xfId="0" applyFont="1">
      <alignment vertical="center"/>
    </xf>
    <xf numFmtId="0" fontId="17" fillId="3" borderId="12" xfId="0" applyFont="1" applyFill="1" applyBorder="1" applyAlignment="1" applyProtection="1">
      <alignment horizontal="center" vertical="center"/>
      <protection locked="0"/>
    </xf>
    <xf numFmtId="0" fontId="17" fillId="3" borderId="12" xfId="0" applyFont="1" applyFill="1" applyBorder="1" applyProtection="1">
      <alignment vertical="center"/>
      <protection locked="0"/>
    </xf>
    <xf numFmtId="0" fontId="17" fillId="3" borderId="15" xfId="0" applyFont="1" applyFill="1" applyBorder="1" applyProtection="1">
      <alignment vertical="center"/>
      <protection locked="0"/>
    </xf>
    <xf numFmtId="0" fontId="17" fillId="3" borderId="56" xfId="0" applyFont="1" applyFill="1" applyBorder="1" applyProtection="1">
      <alignment vertical="center"/>
      <protection locked="0"/>
    </xf>
    <xf numFmtId="0" fontId="17" fillId="3" borderId="58" xfId="0" applyFont="1" applyFill="1" applyBorder="1" applyProtection="1">
      <alignment vertical="center"/>
      <protection locked="0"/>
    </xf>
    <xf numFmtId="0" fontId="17" fillId="3" borderId="40"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3" borderId="9" xfId="0" applyFont="1" applyFill="1" applyBorder="1" applyProtection="1">
      <alignment vertical="center"/>
      <protection locked="0"/>
    </xf>
    <xf numFmtId="0" fontId="17" fillId="3" borderId="76" xfId="0" applyFont="1" applyFill="1" applyBorder="1" applyProtection="1">
      <alignment vertical="center"/>
      <protection locked="0"/>
    </xf>
    <xf numFmtId="0" fontId="17" fillId="3" borderId="38" xfId="0" applyFont="1" applyFill="1" applyBorder="1" applyProtection="1">
      <alignment vertical="center"/>
      <protection locked="0"/>
    </xf>
    <xf numFmtId="0" fontId="17" fillId="3" borderId="1" xfId="0" applyFont="1" applyFill="1" applyBorder="1" applyAlignment="1" applyProtection="1">
      <alignment horizontal="center" vertical="center"/>
      <protection locked="0"/>
    </xf>
    <xf numFmtId="0" fontId="17" fillId="3" borderId="1" xfId="0" applyFont="1" applyFill="1" applyBorder="1" applyProtection="1">
      <alignment vertical="center"/>
      <protection locked="0"/>
    </xf>
    <xf numFmtId="0" fontId="17" fillId="3" borderId="43" xfId="0" applyFont="1" applyFill="1" applyBorder="1" applyProtection="1">
      <alignment vertical="center"/>
      <protection locked="0"/>
    </xf>
    <xf numFmtId="0" fontId="26" fillId="0" borderId="0" xfId="0" applyFont="1">
      <alignment vertical="center"/>
    </xf>
    <xf numFmtId="0" fontId="23" fillId="0" borderId="0" xfId="0" applyFont="1" applyBorder="1" applyAlignment="1">
      <alignment horizontal="center" vertical="center"/>
    </xf>
    <xf numFmtId="0" fontId="22" fillId="0" borderId="0" xfId="0" applyFont="1" applyBorder="1">
      <alignment vertical="center"/>
    </xf>
    <xf numFmtId="0" fontId="17" fillId="0" borderId="0" xfId="0" applyFont="1" applyBorder="1" applyAlignment="1">
      <alignment horizontal="right" vertical="center"/>
    </xf>
    <xf numFmtId="0" fontId="20" fillId="0" borderId="0" xfId="0" applyFont="1">
      <alignment vertical="center"/>
    </xf>
    <xf numFmtId="0" fontId="29" fillId="0" borderId="0" xfId="0" applyFont="1">
      <alignment vertical="center"/>
    </xf>
    <xf numFmtId="0" fontId="23" fillId="0" borderId="49" xfId="0" applyFont="1" applyBorder="1">
      <alignment vertical="center"/>
    </xf>
    <xf numFmtId="0" fontId="26" fillId="0" borderId="41" xfId="0" applyFont="1" applyBorder="1">
      <alignment vertical="center"/>
    </xf>
    <xf numFmtId="0" fontId="17" fillId="0" borderId="56" xfId="0" applyFont="1" applyBorder="1">
      <alignment vertical="center"/>
    </xf>
    <xf numFmtId="0" fontId="17" fillId="0" borderId="58" xfId="0" applyFont="1" applyBorder="1">
      <alignment vertical="center"/>
    </xf>
    <xf numFmtId="179" fontId="15" fillId="0" borderId="0" xfId="0" applyNumberFormat="1" applyFont="1">
      <alignment vertical="center"/>
    </xf>
    <xf numFmtId="0" fontId="15" fillId="4" borderId="0" xfId="0" applyFont="1" applyFill="1">
      <alignment vertical="center"/>
    </xf>
    <xf numFmtId="0" fontId="17" fillId="4" borderId="0" xfId="0" applyFont="1" applyFill="1" applyBorder="1">
      <alignment vertical="center"/>
    </xf>
    <xf numFmtId="1" fontId="17" fillId="4" borderId="0" xfId="0" applyNumberFormat="1" applyFont="1" applyFill="1" applyBorder="1">
      <alignment vertical="center"/>
    </xf>
    <xf numFmtId="179" fontId="17" fillId="4" borderId="0" xfId="0" applyNumberFormat="1" applyFont="1" applyFill="1" applyBorder="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wrapTex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28" fillId="0" borderId="0" xfId="0" applyFont="1" applyBorder="1" applyAlignment="1">
      <alignment horizontal="center" vertical="center"/>
    </xf>
    <xf numFmtId="0" fontId="15" fillId="0" borderId="0" xfId="0" applyFont="1" applyBorder="1" applyAlignment="1">
      <alignment vertical="center" wrapText="1"/>
    </xf>
    <xf numFmtId="0" fontId="17" fillId="0" borderId="0" xfId="0" applyFont="1" applyAlignment="1">
      <alignment vertical="center"/>
    </xf>
    <xf numFmtId="0" fontId="17" fillId="0" borderId="0" xfId="0" applyFont="1" applyAlignment="1">
      <alignment horizontal="left" vertical="center"/>
    </xf>
    <xf numFmtId="0" fontId="13" fillId="0" borderId="0" xfId="0" applyFont="1" applyAlignment="1">
      <alignment horizontal="left" vertical="center"/>
    </xf>
    <xf numFmtId="0" fontId="32" fillId="0" borderId="0" xfId="0" applyFont="1" applyBorder="1" applyAlignment="1">
      <alignment vertical="center"/>
    </xf>
    <xf numFmtId="0" fontId="29" fillId="0" borderId="0" xfId="0" applyFont="1" applyBorder="1" applyAlignment="1">
      <alignment vertical="center"/>
    </xf>
    <xf numFmtId="0" fontId="16" fillId="0" borderId="0" xfId="0" applyFont="1" applyBorder="1" applyAlignment="1">
      <alignment horizontal="left" vertical="center" wrapText="1"/>
    </xf>
    <xf numFmtId="0" fontId="24" fillId="0" borderId="0" xfId="0" applyFont="1" applyAlignment="1">
      <alignment vertical="center"/>
    </xf>
    <xf numFmtId="0" fontId="24" fillId="0" borderId="0" xfId="0" applyFont="1" applyBorder="1" applyAlignment="1">
      <alignment vertical="center"/>
    </xf>
    <xf numFmtId="0" fontId="17" fillId="0" borderId="78" xfId="0" applyFont="1" applyBorder="1" applyAlignment="1">
      <alignment vertical="center"/>
    </xf>
    <xf numFmtId="0" fontId="17" fillId="0" borderId="79" xfId="0" applyFont="1" applyBorder="1" applyAlignment="1">
      <alignment vertical="center"/>
    </xf>
    <xf numFmtId="0" fontId="16" fillId="0" borderId="79" xfId="0" applyFont="1" applyBorder="1" applyAlignment="1">
      <alignment vertical="center"/>
    </xf>
    <xf numFmtId="0" fontId="16" fillId="0" borderId="80" xfId="0" applyFont="1" applyBorder="1" applyAlignment="1">
      <alignment vertical="center"/>
    </xf>
    <xf numFmtId="0" fontId="17" fillId="0" borderId="81" xfId="0" applyFont="1" applyBorder="1" applyAlignment="1">
      <alignment vertical="center"/>
    </xf>
    <xf numFmtId="0" fontId="29" fillId="0" borderId="82" xfId="0" applyFont="1" applyBorder="1" applyAlignment="1">
      <alignment vertical="center"/>
    </xf>
    <xf numFmtId="0" fontId="16" fillId="0" borderId="82" xfId="0" applyFont="1" applyBorder="1" applyAlignment="1">
      <alignment vertical="center"/>
    </xf>
    <xf numFmtId="0" fontId="16" fillId="0" borderId="82" xfId="0" applyFont="1" applyBorder="1" applyAlignment="1">
      <alignment horizontal="left" vertical="center" wrapText="1"/>
    </xf>
    <xf numFmtId="0" fontId="16" fillId="0" borderId="81" xfId="0" applyFont="1" applyBorder="1" applyAlignment="1">
      <alignment vertical="center"/>
    </xf>
    <xf numFmtId="0" fontId="16" fillId="0" borderId="82" xfId="0" applyFont="1" applyBorder="1" applyAlignment="1">
      <alignment horizontal="left" vertical="center"/>
    </xf>
    <xf numFmtId="0" fontId="16" fillId="0" borderId="83" xfId="0" applyFont="1" applyBorder="1" applyAlignment="1">
      <alignment vertical="center"/>
    </xf>
    <xf numFmtId="0" fontId="16" fillId="0" borderId="84" xfId="0" applyFont="1" applyBorder="1" applyAlignment="1">
      <alignment vertical="center"/>
    </xf>
    <xf numFmtId="0" fontId="16" fillId="0" borderId="85" xfId="0" applyFont="1" applyBorder="1" applyAlignment="1">
      <alignment vertical="center"/>
    </xf>
    <xf numFmtId="0" fontId="26" fillId="0" borderId="0" xfId="0" applyFont="1" applyBorder="1" applyAlignment="1">
      <alignment vertical="center"/>
    </xf>
    <xf numFmtId="0" fontId="26" fillId="0" borderId="0" xfId="0" applyFont="1" applyAlignment="1">
      <alignment horizontal="left" vertical="center"/>
    </xf>
    <xf numFmtId="0" fontId="34" fillId="0" borderId="0" xfId="4" applyFont="1" applyBorder="1" applyAlignment="1">
      <alignment vertical="center"/>
    </xf>
    <xf numFmtId="0" fontId="20" fillId="0" borderId="0" xfId="0" applyFont="1" applyBorder="1" applyAlignment="1">
      <alignment vertical="center"/>
    </xf>
    <xf numFmtId="0" fontId="16" fillId="0" borderId="0" xfId="0" applyFont="1" applyAlignment="1">
      <alignment horizontal="left" vertical="center"/>
    </xf>
    <xf numFmtId="0" fontId="16" fillId="0" borderId="0" xfId="0" applyFont="1" applyFill="1">
      <alignment vertical="center"/>
    </xf>
    <xf numFmtId="0" fontId="16" fillId="5" borderId="0" xfId="0" applyFont="1" applyFill="1" applyAlignment="1">
      <alignment horizontal="center" vertical="center"/>
    </xf>
    <xf numFmtId="0" fontId="16" fillId="0" borderId="64" xfId="0" applyFont="1" applyBorder="1" applyAlignment="1">
      <alignment horizontal="left" vertical="center"/>
    </xf>
    <xf numFmtId="0" fontId="16" fillId="0" borderId="64" xfId="0" applyFont="1" applyBorder="1" applyAlignment="1">
      <alignment horizontal="center" vertical="center"/>
    </xf>
    <xf numFmtId="38" fontId="16" fillId="0" borderId="64" xfId="3" applyFont="1" applyFill="1" applyBorder="1">
      <alignment vertical="center"/>
    </xf>
    <xf numFmtId="0" fontId="16" fillId="0" borderId="64" xfId="0" applyFont="1" applyBorder="1" applyAlignment="1">
      <alignment vertical="center"/>
    </xf>
    <xf numFmtId="0" fontId="16" fillId="0" borderId="87" xfId="0" applyFont="1" applyBorder="1" applyAlignment="1">
      <alignment vertical="center"/>
    </xf>
    <xf numFmtId="0" fontId="16" fillId="0" borderId="87" xfId="0" applyFont="1" applyBorder="1" applyAlignment="1">
      <alignment horizontal="center" vertical="center"/>
    </xf>
    <xf numFmtId="38" fontId="16" fillId="0" borderId="87" xfId="3" applyFont="1" applyFill="1" applyBorder="1">
      <alignment vertical="center"/>
    </xf>
    <xf numFmtId="0" fontId="16" fillId="0" borderId="88" xfId="0" applyFont="1" applyBorder="1" applyAlignment="1">
      <alignment horizontal="left" vertical="center"/>
    </xf>
    <xf numFmtId="0" fontId="16" fillId="0" borderId="88" xfId="0" applyFont="1" applyBorder="1" applyAlignment="1">
      <alignment horizontal="center" vertical="center"/>
    </xf>
    <xf numFmtId="38" fontId="16" fillId="0" borderId="88" xfId="3" applyFont="1" applyFill="1" applyBorder="1">
      <alignment vertical="center"/>
    </xf>
    <xf numFmtId="0" fontId="16" fillId="7" borderId="2" xfId="0" applyFont="1" applyFill="1" applyBorder="1">
      <alignment vertical="center"/>
    </xf>
    <xf numFmtId="0" fontId="16" fillId="7" borderId="2" xfId="0" applyFont="1" applyFill="1" applyBorder="1" applyAlignment="1">
      <alignment horizontal="center" vertical="center"/>
    </xf>
    <xf numFmtId="0" fontId="16" fillId="7" borderId="86" xfId="0" applyFont="1" applyFill="1" applyBorder="1" applyAlignment="1">
      <alignment horizontal="center" vertical="center"/>
    </xf>
    <xf numFmtId="38" fontId="16" fillId="7" borderId="86" xfId="3" applyFont="1" applyFill="1" applyBorder="1" applyAlignment="1">
      <alignment horizontal="center" vertical="center"/>
    </xf>
    <xf numFmtId="0" fontId="16" fillId="0" borderId="64" xfId="0" applyFont="1" applyBorder="1">
      <alignment vertical="center"/>
    </xf>
    <xf numFmtId="38" fontId="16" fillId="5" borderId="64" xfId="3" applyFont="1" applyFill="1" applyBorder="1">
      <alignment vertical="center"/>
    </xf>
    <xf numFmtId="0" fontId="16" fillId="0" borderId="87" xfId="0" applyFont="1" applyBorder="1">
      <alignment vertical="center"/>
    </xf>
    <xf numFmtId="38" fontId="16" fillId="5" borderId="87" xfId="3" applyFont="1" applyFill="1" applyBorder="1">
      <alignment vertical="center"/>
    </xf>
    <xf numFmtId="0" fontId="31" fillId="0" borderId="0" xfId="0" applyFont="1" applyProtection="1">
      <alignment vertical="center"/>
      <protection locked="0"/>
    </xf>
    <xf numFmtId="0" fontId="15" fillId="4" borderId="0" xfId="0" applyFont="1" applyFill="1" applyProtection="1">
      <alignment vertical="center"/>
      <protection locked="0"/>
    </xf>
    <xf numFmtId="0" fontId="17" fillId="4" borderId="0" xfId="0" applyFont="1" applyFill="1" applyProtection="1">
      <alignment vertical="center"/>
      <protection locked="0"/>
    </xf>
    <xf numFmtId="0" fontId="16" fillId="5" borderId="0" xfId="0" applyFont="1" applyFill="1" applyProtection="1">
      <alignment vertical="center"/>
      <protection locked="0"/>
    </xf>
    <xf numFmtId="180" fontId="16" fillId="5" borderId="0" xfId="0" applyNumberFormat="1" applyFont="1" applyFill="1" applyAlignment="1" applyProtection="1">
      <alignment horizontal="left" vertical="center"/>
      <protection locked="0"/>
    </xf>
    <xf numFmtId="0" fontId="15" fillId="4" borderId="0" xfId="0" applyFont="1" applyFill="1" applyBorder="1" applyProtection="1">
      <alignment vertical="center"/>
      <protection locked="0"/>
    </xf>
    <xf numFmtId="0" fontId="26" fillId="0" borderId="38" xfId="0" applyFont="1" applyBorder="1" applyAlignment="1">
      <alignment horizontal="left" vertical="center"/>
    </xf>
    <xf numFmtId="0" fontId="26" fillId="0" borderId="15" xfId="0" applyFont="1" applyBorder="1" applyAlignment="1">
      <alignment horizontal="left" vertical="center"/>
    </xf>
    <xf numFmtId="0" fontId="17" fillId="4" borderId="0" xfId="0" applyFont="1" applyFill="1" applyAlignment="1">
      <alignment horizontal="center" vertical="center"/>
    </xf>
    <xf numFmtId="0" fontId="17" fillId="4" borderId="0" xfId="0" applyFont="1" applyFill="1" applyAlignment="1" applyProtection="1">
      <alignment horizontal="center" vertical="center"/>
      <protection locked="0"/>
    </xf>
    <xf numFmtId="0" fontId="26" fillId="0" borderId="51" xfId="0" applyFont="1" applyBorder="1" applyAlignment="1">
      <alignment horizontal="left" vertical="center"/>
    </xf>
    <xf numFmtId="0" fontId="17" fillId="0" borderId="52" xfId="0" applyFont="1" applyBorder="1" applyAlignment="1">
      <alignment horizontal="left" vertical="center"/>
    </xf>
    <xf numFmtId="0" fontId="17" fillId="0" borderId="38" xfId="0" applyFont="1" applyBorder="1" applyAlignment="1">
      <alignment horizontal="left" vertical="center" wrapText="1"/>
    </xf>
    <xf numFmtId="0" fontId="17" fillId="0" borderId="15" xfId="0" applyFont="1" applyBorder="1" applyAlignment="1">
      <alignment horizontal="left" vertical="center" wrapText="1"/>
    </xf>
    <xf numFmtId="0" fontId="19" fillId="0" borderId="0" xfId="0" applyFont="1" applyAlignment="1">
      <alignment horizontal="center" vertical="center"/>
    </xf>
    <xf numFmtId="0" fontId="17" fillId="3" borderId="53" xfId="0" applyFont="1" applyFill="1" applyBorder="1" applyAlignment="1" applyProtection="1">
      <alignment horizontal="left" vertical="center"/>
      <protection locked="0"/>
    </xf>
    <xf numFmtId="0" fontId="17" fillId="3" borderId="48" xfId="0" applyFont="1" applyFill="1" applyBorder="1" applyAlignment="1" applyProtection="1">
      <alignment horizontal="left" vertical="center"/>
      <protection locked="0"/>
    </xf>
    <xf numFmtId="0" fontId="17" fillId="3" borderId="47" xfId="0" applyFont="1" applyFill="1" applyBorder="1" applyAlignment="1" applyProtection="1">
      <alignment horizontal="left" vertical="center"/>
      <protection locked="0"/>
    </xf>
    <xf numFmtId="0" fontId="17" fillId="3" borderId="54" xfId="0" applyFont="1" applyFill="1" applyBorder="1" applyAlignment="1" applyProtection="1">
      <alignment horizontal="left" vertical="center"/>
      <protection locked="0"/>
    </xf>
    <xf numFmtId="0" fontId="17" fillId="3" borderId="50" xfId="0" applyFont="1" applyFill="1" applyBorder="1" applyAlignment="1" applyProtection="1">
      <alignment horizontal="left" vertical="center"/>
      <protection locked="0"/>
    </xf>
    <xf numFmtId="0" fontId="17" fillId="3" borderId="49"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7" fillId="3" borderId="16" xfId="0" applyFont="1" applyFill="1" applyBorder="1" applyAlignment="1" applyProtection="1">
      <alignment horizontal="left" vertical="center"/>
      <protection locked="0"/>
    </xf>
    <xf numFmtId="0" fontId="17" fillId="0" borderId="44" xfId="0" applyFont="1" applyBorder="1" applyAlignment="1">
      <alignment horizontal="left" vertical="center" wrapText="1"/>
    </xf>
    <xf numFmtId="0" fontId="17" fillId="0" borderId="46" xfId="0" applyFont="1" applyBorder="1" applyAlignment="1">
      <alignment horizontal="left" vertical="center"/>
    </xf>
    <xf numFmtId="0" fontId="17" fillId="0" borderId="45" xfId="0" applyFont="1" applyBorder="1" applyAlignment="1">
      <alignment horizontal="left" vertical="center"/>
    </xf>
    <xf numFmtId="0" fontId="17" fillId="0" borderId="54" xfId="0" applyFont="1" applyBorder="1" applyAlignment="1">
      <alignment horizontal="left" vertical="center"/>
    </xf>
    <xf numFmtId="0" fontId="17" fillId="0" borderId="50" xfId="0" applyFont="1" applyBorder="1" applyAlignment="1">
      <alignment horizontal="left" vertical="center"/>
    </xf>
    <xf numFmtId="0" fontId="17" fillId="0" borderId="49" xfId="0" applyFont="1" applyBorder="1" applyAlignment="1">
      <alignment horizontal="left" vertical="center"/>
    </xf>
    <xf numFmtId="178" fontId="17" fillId="0" borderId="14" xfId="3" applyNumberFormat="1" applyFont="1" applyBorder="1" applyAlignment="1">
      <alignment horizontal="left" vertical="center"/>
    </xf>
    <xf numFmtId="178" fontId="17" fillId="0" borderId="8" xfId="3" applyNumberFormat="1" applyFont="1" applyBorder="1" applyAlignment="1">
      <alignment horizontal="left" vertical="center"/>
    </xf>
    <xf numFmtId="178" fontId="17" fillId="0" borderId="16" xfId="3" applyNumberFormat="1" applyFont="1" applyBorder="1" applyAlignment="1">
      <alignment horizontal="left" vertical="center"/>
    </xf>
    <xf numFmtId="0" fontId="17" fillId="0" borderId="14" xfId="0" applyFont="1" applyBorder="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left" vertical="center"/>
    </xf>
    <xf numFmtId="0" fontId="26" fillId="0" borderId="52" xfId="0" applyFont="1" applyBorder="1" applyAlignment="1">
      <alignment horizontal="left" vertical="center"/>
    </xf>
    <xf numFmtId="0" fontId="18" fillId="3" borderId="12" xfId="0" applyFont="1" applyFill="1" applyBorder="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0" fontId="17" fillId="0" borderId="39" xfId="0" applyFont="1" applyBorder="1" applyAlignment="1">
      <alignment horizontal="left" vertical="center" wrapText="1"/>
    </xf>
    <xf numFmtId="0" fontId="17" fillId="0" borderId="13" xfId="0" applyFont="1" applyBorder="1" applyAlignment="1">
      <alignment horizontal="left" vertical="center"/>
    </xf>
    <xf numFmtId="0" fontId="17" fillId="0" borderId="38" xfId="0" applyFont="1" applyBorder="1" applyAlignment="1">
      <alignment horizontal="left" vertical="center"/>
    </xf>
    <xf numFmtId="0" fontId="17" fillId="0" borderId="15" xfId="0" applyFont="1" applyBorder="1" applyAlignment="1">
      <alignment horizontal="left" vertical="center"/>
    </xf>
    <xf numFmtId="0" fontId="17" fillId="3" borderId="63" xfId="0" applyFont="1" applyFill="1" applyBorder="1" applyAlignment="1" applyProtection="1">
      <alignment horizontal="left" vertical="center"/>
      <protection locked="0"/>
    </xf>
    <xf numFmtId="0" fontId="17" fillId="3" borderId="65" xfId="0" applyFont="1" applyFill="1" applyBorder="1" applyAlignment="1" applyProtection="1">
      <alignment horizontal="left" vertical="center"/>
      <protection locked="0"/>
    </xf>
    <xf numFmtId="0" fontId="17" fillId="3" borderId="58" xfId="0" applyFont="1" applyFill="1" applyBorder="1" applyAlignment="1" applyProtection="1">
      <alignment horizontal="left" vertical="center"/>
      <protection locked="0"/>
    </xf>
    <xf numFmtId="0" fontId="17" fillId="3" borderId="57" xfId="0" applyFont="1" applyFill="1" applyBorder="1" applyAlignment="1" applyProtection="1">
      <alignment horizontal="left" vertical="center"/>
      <protection locked="0"/>
    </xf>
    <xf numFmtId="0" fontId="17" fillId="3" borderId="67" xfId="0" applyFont="1" applyFill="1" applyBorder="1" applyAlignment="1" applyProtection="1">
      <alignment horizontal="left" vertical="center"/>
      <protection locked="0"/>
    </xf>
    <xf numFmtId="0" fontId="17" fillId="3" borderId="68" xfId="0" applyFont="1" applyFill="1" applyBorder="1" applyAlignment="1" applyProtection="1">
      <alignment horizontal="left" vertical="center"/>
      <protection locked="0"/>
    </xf>
    <xf numFmtId="0" fontId="17" fillId="3" borderId="69" xfId="0" applyFont="1" applyFill="1" applyBorder="1" applyAlignment="1" applyProtection="1">
      <alignment horizontal="left" vertical="center"/>
      <protection locked="0"/>
    </xf>
    <xf numFmtId="0" fontId="23" fillId="0" borderId="51"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17" fillId="0" borderId="35" xfId="0" applyFont="1" applyBorder="1" applyAlignment="1">
      <alignment horizontal="right" vertical="center"/>
    </xf>
    <xf numFmtId="0" fontId="17" fillId="0" borderId="1" xfId="0" applyFont="1" applyBorder="1" applyAlignment="1">
      <alignment horizontal="right" vertical="center"/>
    </xf>
    <xf numFmtId="0" fontId="17" fillId="0" borderId="36" xfId="0" applyFont="1" applyBorder="1" applyAlignment="1">
      <alignment horizontal="right" vertical="center"/>
    </xf>
    <xf numFmtId="38" fontId="17" fillId="0" borderId="48" xfId="3" applyFont="1" applyBorder="1" applyAlignment="1">
      <alignment horizontal="right" vertical="center"/>
    </xf>
    <xf numFmtId="38" fontId="20" fillId="0" borderId="58" xfId="3" applyFont="1" applyBorder="1" applyAlignment="1">
      <alignment horizontal="right" vertical="center"/>
    </xf>
    <xf numFmtId="0" fontId="23" fillId="0" borderId="63" xfId="0" applyFont="1" applyBorder="1" applyAlignment="1">
      <alignment horizontal="left" vertical="center"/>
    </xf>
    <xf numFmtId="0" fontId="23" fillId="0" borderId="48" xfId="0" applyFont="1" applyBorder="1" applyAlignment="1">
      <alignment horizontal="left" vertical="center"/>
    </xf>
    <xf numFmtId="0" fontId="23" fillId="0" borderId="70" xfId="0" applyFont="1" applyBorder="1" applyAlignment="1">
      <alignment horizontal="left" vertical="center"/>
    </xf>
    <xf numFmtId="0" fontId="23" fillId="0" borderId="65" xfId="0" applyFont="1" applyBorder="1" applyAlignment="1">
      <alignment horizontal="left" vertical="center"/>
    </xf>
    <xf numFmtId="0" fontId="23" fillId="0" borderId="58" xfId="0" applyFont="1" applyBorder="1" applyAlignment="1">
      <alignment horizontal="left" vertical="center"/>
    </xf>
    <xf numFmtId="0" fontId="23" fillId="0" borderId="71" xfId="0" applyFont="1" applyBorder="1" applyAlignment="1">
      <alignment horizontal="left" vertical="center"/>
    </xf>
    <xf numFmtId="38" fontId="17" fillId="0" borderId="65" xfId="3" applyFont="1" applyBorder="1" applyAlignment="1">
      <alignment horizontal="right" vertical="center"/>
    </xf>
    <xf numFmtId="38" fontId="17" fillId="0" borderId="58" xfId="3" applyFont="1" applyBorder="1" applyAlignment="1">
      <alignment horizontal="right" vertical="center"/>
    </xf>
    <xf numFmtId="38" fontId="17" fillId="0" borderId="77" xfId="3" applyFont="1" applyBorder="1" applyAlignment="1">
      <alignment horizontal="right" vertical="center"/>
    </xf>
    <xf numFmtId="38" fontId="17" fillId="0" borderId="73" xfId="3" applyFont="1" applyBorder="1" applyAlignment="1">
      <alignment horizontal="right" vertical="center"/>
    </xf>
    <xf numFmtId="38" fontId="17" fillId="0" borderId="63" xfId="3" applyFont="1" applyBorder="1" applyAlignment="1">
      <alignment horizontal="right" vertical="center"/>
    </xf>
    <xf numFmtId="0" fontId="6" fillId="0" borderId="27"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176" fontId="11" fillId="0" borderId="28" xfId="0" applyNumberFormat="1" applyFont="1" applyFill="1" applyBorder="1" applyAlignment="1">
      <alignment vertical="center"/>
    </xf>
    <xf numFmtId="176" fontId="11" fillId="0" borderId="33" xfId="0" applyNumberFormat="1" applyFont="1" applyFill="1" applyBorder="1" applyAlignment="1">
      <alignment vertical="center"/>
    </xf>
    <xf numFmtId="0" fontId="3" fillId="0" borderId="0" xfId="0" applyFont="1" applyAlignment="1">
      <alignment horizontal="right"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176" fontId="11" fillId="0" borderId="0" xfId="0" applyNumberFormat="1" applyFont="1" applyFill="1" applyBorder="1" applyAlignment="1">
      <alignment vertical="center"/>
    </xf>
    <xf numFmtId="177" fontId="7" fillId="0" borderId="42" xfId="0" applyNumberFormat="1" applyFont="1" applyFill="1" applyBorder="1" applyAlignment="1">
      <alignment horizontal="center" vertical="center"/>
    </xf>
    <xf numFmtId="177" fontId="7" fillId="0" borderId="37" xfId="0" applyNumberFormat="1" applyFont="1" applyFill="1" applyBorder="1" applyAlignment="1">
      <alignment horizontal="center" vertical="center"/>
    </xf>
    <xf numFmtId="177" fontId="7" fillId="0" borderId="4" xfId="0" applyNumberFormat="1" applyFont="1" applyFill="1" applyBorder="1" applyAlignment="1">
      <alignment horizontal="center" vertical="center"/>
    </xf>
    <xf numFmtId="0" fontId="16" fillId="6" borderId="0" xfId="0" applyFont="1" applyFill="1" applyAlignment="1">
      <alignment horizontal="center" vertical="center"/>
    </xf>
  </cellXfs>
  <cellStyles count="5">
    <cellStyle name="ハイパーリンク" xfId="4" builtinId="8"/>
    <cellStyle name="桁区切り" xfId="3" builtinId="6"/>
    <cellStyle name="桁区切り 2" xfId="1" xr:uid="{00000000-0005-0000-0000-000000000000}"/>
    <cellStyle name="標準" xfId="0" builtinId="0"/>
    <cellStyle name="標準 2" xfId="2" xr:uid="{3D900E66-F86C-4246-A429-165B78049719}"/>
  </cellStyles>
  <dxfs count="0"/>
  <tableStyles count="0" defaultTableStyle="TableStyleMedium2" defaultPivotStyle="PivotStyleLight16"/>
  <colors>
    <mruColors>
      <color rgb="FF0000FF"/>
      <color rgb="FFFFCCFF"/>
      <color rgb="FFCCFFCC"/>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36231</xdr:colOff>
      <xdr:row>0</xdr:row>
      <xdr:rowOff>161925</xdr:rowOff>
    </xdr:from>
    <xdr:to>
      <xdr:col>17</xdr:col>
      <xdr:colOff>304800</xdr:colOff>
      <xdr:row>4</xdr:row>
      <xdr:rowOff>31750</xdr:rowOff>
    </xdr:to>
    <xdr:sp macro="" textlink="">
      <xdr:nvSpPr>
        <xdr:cNvPr id="3" name="WordArt 1">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255306" y="161925"/>
          <a:ext cx="10498419" cy="6699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3366FF" mc:Ignorable="a14" a14:legacySpreadsheetColorIndex="48"/>
              </a:solidFill>
              <a:effectLst/>
              <a:latin typeface="ＭＳ Ｐゴシック"/>
              <a:ea typeface="ＭＳ Ｐゴシック"/>
            </a:rPr>
            <a:t>企業包括海外旅行保険（出張者用）の申込みについて</a:t>
          </a:r>
        </a:p>
      </xdr:txBody>
    </xdr:sp>
    <xdr:clientData/>
  </xdr:twoCellAnchor>
  <xdr:twoCellAnchor>
    <xdr:from>
      <xdr:col>2</xdr:col>
      <xdr:colOff>140017</xdr:colOff>
      <xdr:row>7</xdr:row>
      <xdr:rowOff>11430</xdr:rowOff>
    </xdr:from>
    <xdr:to>
      <xdr:col>2</xdr:col>
      <xdr:colOff>140017</xdr:colOff>
      <xdr:row>8</xdr:row>
      <xdr:rowOff>217170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140017" y="982980"/>
          <a:ext cx="0" cy="49149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139065</xdr:colOff>
      <xdr:row>14</xdr:row>
      <xdr:rowOff>0</xdr:rowOff>
    </xdr:from>
    <xdr:to>
      <xdr:col>2</xdr:col>
      <xdr:colOff>140970</xdr:colOff>
      <xdr:row>16</xdr:row>
      <xdr:rowOff>8709</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139065" y="2571750"/>
          <a:ext cx="1905" cy="58020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139066</xdr:colOff>
      <xdr:row>9</xdr:row>
      <xdr:rowOff>281940</xdr:rowOff>
    </xdr:from>
    <xdr:to>
      <xdr:col>2</xdr:col>
      <xdr:colOff>140969</xdr:colOff>
      <xdr:row>12</xdr:row>
      <xdr:rowOff>232172</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139066" y="1786890"/>
          <a:ext cx="1903" cy="4836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391250</xdr:colOff>
      <xdr:row>26</xdr:row>
      <xdr:rowOff>134868</xdr:rowOff>
    </xdr:from>
    <xdr:to>
      <xdr:col>19</xdr:col>
      <xdr:colOff>166220</xdr:colOff>
      <xdr:row>43</xdr:row>
      <xdr:rowOff>156157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925275" y="5735568"/>
          <a:ext cx="6023370" cy="3745564"/>
          <a:chOff x="5355456" y="5603339"/>
          <a:chExt cx="6071409" cy="3925349"/>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355456" y="5603339"/>
            <a:ext cx="4137254" cy="2158323"/>
          </a:xfrm>
          <a:prstGeom prst="rect">
            <a:avLst/>
          </a:prstGeom>
        </xdr:spPr>
      </xdr:pic>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479678" y="7922560"/>
            <a:ext cx="5947187" cy="1606128"/>
          </a:xfrm>
          <a:prstGeom prst="rect">
            <a:avLst/>
          </a:prstGeom>
        </xdr:spPr>
      </xdr:pic>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6962481" y="8833501"/>
            <a:ext cx="997323" cy="481853"/>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15</xdr:row>
          <xdr:rowOff>0</xdr:rowOff>
        </xdr:from>
        <xdr:to>
          <xdr:col>8</xdr:col>
          <xdr:colOff>0</xdr:colOff>
          <xdr:row>15</xdr:row>
          <xdr:rowOff>0</xdr:rowOff>
        </xdr:to>
        <xdr:sp macro="" textlink="">
          <xdr:nvSpPr>
            <xdr:cNvPr id="5123" name="CheckBox1"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6</xdr:col>
          <xdr:colOff>0</xdr:colOff>
          <xdr:row>15</xdr:row>
          <xdr:rowOff>0</xdr:rowOff>
        </xdr:to>
        <xdr:sp macro="" textlink="">
          <xdr:nvSpPr>
            <xdr:cNvPr id="5124" name="CheckBox2"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0</xdr:colOff>
          <xdr:row>16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504825</xdr:rowOff>
        </xdr:from>
        <xdr:to>
          <xdr:col>7</xdr:col>
          <xdr:colOff>66675</xdr:colOff>
          <xdr:row>23</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アジア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21</xdr:row>
          <xdr:rowOff>504825</xdr:rowOff>
        </xdr:from>
        <xdr:to>
          <xdr:col>9</xdr:col>
          <xdr:colOff>0</xdr:colOff>
          <xdr:row>23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中近東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504825</xdr:rowOff>
        </xdr:from>
        <xdr:to>
          <xdr:col>12</xdr:col>
          <xdr:colOff>657225</xdr:colOff>
          <xdr:row>23</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グアム・サイパン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7</xdr:col>
          <xdr:colOff>66675</xdr:colOff>
          <xdr:row>24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北米（米・カナダ）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23</xdr:row>
          <xdr:rowOff>0</xdr:rowOff>
        </xdr:from>
        <xdr:to>
          <xdr:col>9</xdr:col>
          <xdr:colOff>0</xdr:colOff>
          <xdr:row>24</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中南米（メキシコ含む）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23</xdr:row>
          <xdr:rowOff>0</xdr:rowOff>
        </xdr:from>
        <xdr:to>
          <xdr:col>11</xdr:col>
          <xdr:colOff>0</xdr:colOff>
          <xdr:row>24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333375</xdr:rowOff>
        </xdr:from>
        <xdr:to>
          <xdr:col>12</xdr:col>
          <xdr:colOff>657225</xdr:colOff>
          <xdr:row>24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オセアニア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504825</xdr:rowOff>
        </xdr:from>
        <xdr:to>
          <xdr:col>8</xdr:col>
          <xdr:colOff>0</xdr:colOff>
          <xdr:row>27</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0</xdr:rowOff>
        </xdr:from>
        <xdr:to>
          <xdr:col>11</xdr:col>
          <xdr:colOff>19050</xdr:colOff>
          <xdr:row>23</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ハワイ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9525</xdr:rowOff>
        </xdr:from>
        <xdr:to>
          <xdr:col>13</xdr:col>
          <xdr:colOff>104775</xdr:colOff>
          <xdr:row>23</xdr:row>
          <xdr:rowOff>323850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721179</xdr:colOff>
      <xdr:row>0</xdr:row>
      <xdr:rowOff>104775</xdr:rowOff>
    </xdr:from>
    <xdr:to>
      <xdr:col>11</xdr:col>
      <xdr:colOff>609601</xdr:colOff>
      <xdr:row>3</xdr:row>
      <xdr:rowOff>68035</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721179" y="104775"/>
          <a:ext cx="7739743" cy="58918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9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（コーポレートカード）企業包括海外旅行保険料一覧表</a:t>
          </a:r>
        </a:p>
      </xdr:txBody>
    </xdr:sp>
    <xdr:clientData/>
  </xdr:twoCellAnchor>
  <xdr:twoCellAnchor>
    <xdr:from>
      <xdr:col>11</xdr:col>
      <xdr:colOff>304800</xdr:colOff>
      <xdr:row>19</xdr:row>
      <xdr:rowOff>38100</xdr:rowOff>
    </xdr:from>
    <xdr:to>
      <xdr:col>11</xdr:col>
      <xdr:colOff>702469</xdr:colOff>
      <xdr:row>20</xdr:row>
      <xdr:rowOff>333374</xdr:rowOff>
    </xdr:to>
    <xdr:sp macro="" textlink="">
      <xdr:nvSpPr>
        <xdr:cNvPr id="3" name="上矢印 2">
          <a:extLst>
            <a:ext uri="{FF2B5EF4-FFF2-40B4-BE49-F238E27FC236}">
              <a16:creationId xmlns:a16="http://schemas.microsoft.com/office/drawing/2014/main" id="{00000000-0008-0000-0200-000003000000}"/>
            </a:ext>
          </a:extLst>
        </xdr:cNvPr>
        <xdr:cNvSpPr/>
      </xdr:nvSpPr>
      <xdr:spPr>
        <a:xfrm>
          <a:off x="8936831" y="6396038"/>
          <a:ext cx="397669" cy="676274"/>
        </a:xfrm>
        <a:prstGeom prst="up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178593</xdr:colOff>
      <xdr:row>4</xdr:row>
      <xdr:rowOff>369093</xdr:rowOff>
    </xdr:from>
    <xdr:to>
      <xdr:col>18</xdr:col>
      <xdr:colOff>380999</xdr:colOff>
      <xdr:row>13</xdr:row>
      <xdr:rowOff>321468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1096624" y="2155031"/>
          <a:ext cx="3119438" cy="3381375"/>
        </a:xfrm>
        <a:prstGeom prst="rect">
          <a:avLst/>
        </a:prstGeom>
        <a:noFill/>
        <a:ln w="603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721179</xdr:colOff>
      <xdr:row>0</xdr:row>
      <xdr:rowOff>104775</xdr:rowOff>
    </xdr:from>
    <xdr:to>
      <xdr:col>11</xdr:col>
      <xdr:colOff>609601</xdr:colOff>
      <xdr:row>3</xdr:row>
      <xdr:rowOff>68035</xdr:rowOff>
    </xdr:to>
    <xdr:sp macro="" textlink="">
      <xdr:nvSpPr>
        <xdr:cNvPr id="2" name="WordArt 1">
          <a:extLst>
            <a:ext uri="{FF2B5EF4-FFF2-40B4-BE49-F238E27FC236}">
              <a16:creationId xmlns:a16="http://schemas.microsoft.com/office/drawing/2014/main" id="{00000000-0008-0000-0300-000002000000}"/>
            </a:ext>
          </a:extLst>
        </xdr:cNvPr>
        <xdr:cNvSpPr>
          <a:spLocks noChangeArrowheads="1" noChangeShapeType="1" noTextEdit="1"/>
        </xdr:cNvSpPr>
      </xdr:nvSpPr>
      <xdr:spPr bwMode="auto">
        <a:xfrm>
          <a:off x="721179" y="104775"/>
          <a:ext cx="8508547" cy="58238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96"/>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FF" mc:Ignorable="a14" a14:legacySpreadsheetColorIndex="12"/>
              </a:solidFill>
              <a:effectLst/>
              <a:latin typeface="ＭＳ Ｐゴシック"/>
              <a:ea typeface="ＭＳ Ｐゴシック"/>
            </a:rPr>
            <a:t>（出張者用）企業包括海外旅行保険料一覧表</a:t>
          </a:r>
        </a:p>
      </xdr:txBody>
    </xdr:sp>
    <xdr:clientData/>
  </xdr:twoCellAnchor>
  <xdr:twoCellAnchor>
    <xdr:from>
      <xdr:col>15</xdr:col>
      <xdr:colOff>213155</xdr:colOff>
      <xdr:row>5</xdr:row>
      <xdr:rowOff>20477</xdr:rowOff>
    </xdr:from>
    <xdr:to>
      <xdr:col>18</xdr:col>
      <xdr:colOff>413656</xdr:colOff>
      <xdr:row>13</xdr:row>
      <xdr:rowOff>347049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1164184" y="1065506"/>
          <a:ext cx="3433558" cy="3374572"/>
        </a:xfrm>
        <a:prstGeom prst="rect">
          <a:avLst/>
        </a:prstGeom>
        <a:noFill/>
        <a:ln w="603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403411</xdr:colOff>
      <xdr:row>4</xdr:row>
      <xdr:rowOff>123265</xdr:rowOff>
    </xdr:from>
    <xdr:to>
      <xdr:col>14</xdr:col>
      <xdr:colOff>134470</xdr:colOff>
      <xdr:row>7</xdr:row>
      <xdr:rowOff>67236</xdr:rowOff>
    </xdr:to>
    <xdr:sp macro="" textlink="">
      <xdr:nvSpPr>
        <xdr:cNvPr id="2" name="正方形/長方形 1">
          <a:extLst>
            <a:ext uri="{FF2B5EF4-FFF2-40B4-BE49-F238E27FC236}">
              <a16:creationId xmlns:a16="http://schemas.microsoft.com/office/drawing/2014/main" id="{7BCB9C29-389E-B114-0F87-3C1BF418FF9C}"/>
            </a:ext>
          </a:extLst>
        </xdr:cNvPr>
        <xdr:cNvSpPr/>
      </xdr:nvSpPr>
      <xdr:spPr>
        <a:xfrm>
          <a:off x="7698440" y="930089"/>
          <a:ext cx="3148854" cy="64994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編集時は、「校閲」タブにてシートの保護を解除</a:t>
          </a:r>
        </a:p>
      </xdr:txBody>
    </xdr:sp>
    <xdr:clientData/>
  </xdr:twoCellAnchor>
  <xdr:twoCellAnchor>
    <xdr:from>
      <xdr:col>9</xdr:col>
      <xdr:colOff>459441</xdr:colOff>
      <xdr:row>13</xdr:row>
      <xdr:rowOff>44824</xdr:rowOff>
    </xdr:from>
    <xdr:to>
      <xdr:col>14</xdr:col>
      <xdr:colOff>190500</xdr:colOff>
      <xdr:row>15</xdr:row>
      <xdr:rowOff>224118</xdr:rowOff>
    </xdr:to>
    <xdr:sp macro="" textlink="">
      <xdr:nvSpPr>
        <xdr:cNvPr id="4" name="正方形/長方形 3">
          <a:extLst>
            <a:ext uri="{FF2B5EF4-FFF2-40B4-BE49-F238E27FC236}">
              <a16:creationId xmlns:a16="http://schemas.microsoft.com/office/drawing/2014/main" id="{DE0F134A-1E8F-48DD-8BE5-11F0D1800FE4}"/>
            </a:ext>
          </a:extLst>
        </xdr:cNvPr>
        <xdr:cNvSpPr/>
      </xdr:nvSpPr>
      <xdr:spPr>
        <a:xfrm>
          <a:off x="7754470" y="2969559"/>
          <a:ext cx="3148854" cy="64994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編集後は、「校閲」タブにてシートの保護</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editAs="oneCell">
    <xdr:from>
      <xdr:col>9</xdr:col>
      <xdr:colOff>442116</xdr:colOff>
      <xdr:row>16</xdr:row>
      <xdr:rowOff>66577</xdr:rowOff>
    </xdr:from>
    <xdr:to>
      <xdr:col>19</xdr:col>
      <xdr:colOff>340870</xdr:colOff>
      <xdr:row>20</xdr:row>
      <xdr:rowOff>88262</xdr:rowOff>
    </xdr:to>
    <xdr:pic>
      <xdr:nvPicPr>
        <xdr:cNvPr id="5" name="図 4">
          <a:extLst>
            <a:ext uri="{FF2B5EF4-FFF2-40B4-BE49-F238E27FC236}">
              <a16:creationId xmlns:a16="http://schemas.microsoft.com/office/drawing/2014/main" id="{7A16C924-B747-7F62-38A8-7C3BB76EFA97}"/>
            </a:ext>
          </a:extLst>
        </xdr:cNvPr>
        <xdr:cNvPicPr>
          <a:picLocks noChangeAspect="1"/>
        </xdr:cNvPicPr>
      </xdr:nvPicPr>
      <xdr:blipFill>
        <a:blip xmlns:r="http://schemas.openxmlformats.org/officeDocument/2006/relationships" r:embed="rId1"/>
        <a:stretch>
          <a:fillRect/>
        </a:stretch>
      </xdr:blipFill>
      <xdr:spPr>
        <a:xfrm>
          <a:off x="7737145" y="3697283"/>
          <a:ext cx="6734343" cy="962979"/>
        </a:xfrm>
        <a:prstGeom prst="rect">
          <a:avLst/>
        </a:prstGeom>
      </xdr:spPr>
    </xdr:pic>
    <xdr:clientData/>
  </xdr:twoCellAnchor>
  <xdr:twoCellAnchor editAs="oneCell">
    <xdr:from>
      <xdr:col>20</xdr:col>
      <xdr:colOff>56030</xdr:colOff>
      <xdr:row>17</xdr:row>
      <xdr:rowOff>1</xdr:rowOff>
    </xdr:from>
    <xdr:to>
      <xdr:col>23</xdr:col>
      <xdr:colOff>386935</xdr:colOff>
      <xdr:row>34</xdr:row>
      <xdr:rowOff>19612</xdr:rowOff>
    </xdr:to>
    <xdr:pic>
      <xdr:nvPicPr>
        <xdr:cNvPr id="6" name="図 5">
          <a:extLst>
            <a:ext uri="{FF2B5EF4-FFF2-40B4-BE49-F238E27FC236}">
              <a16:creationId xmlns:a16="http://schemas.microsoft.com/office/drawing/2014/main" id="{B72C12F2-DC76-8085-4AF1-4EC73BCFA9D9}"/>
            </a:ext>
          </a:extLst>
        </xdr:cNvPr>
        <xdr:cNvPicPr>
          <a:picLocks noChangeAspect="1"/>
        </xdr:cNvPicPr>
      </xdr:nvPicPr>
      <xdr:blipFill>
        <a:blip xmlns:r="http://schemas.openxmlformats.org/officeDocument/2006/relationships" r:embed="rId2"/>
        <a:stretch>
          <a:fillRect/>
        </a:stretch>
      </xdr:blipFill>
      <xdr:spPr>
        <a:xfrm>
          <a:off x="14870206" y="3866030"/>
          <a:ext cx="2381582" cy="4020111"/>
        </a:xfrm>
        <a:prstGeom prst="rect">
          <a:avLst/>
        </a:prstGeom>
      </xdr:spPr>
    </xdr:pic>
    <xdr:clientData/>
  </xdr:twoCellAnchor>
  <xdr:twoCellAnchor editAs="oneCell">
    <xdr:from>
      <xdr:col>9</xdr:col>
      <xdr:colOff>530490</xdr:colOff>
      <xdr:row>7</xdr:row>
      <xdr:rowOff>196282</xdr:rowOff>
    </xdr:from>
    <xdr:to>
      <xdr:col>19</xdr:col>
      <xdr:colOff>520336</xdr:colOff>
      <xdr:row>11</xdr:row>
      <xdr:rowOff>100847</xdr:rowOff>
    </xdr:to>
    <xdr:pic>
      <xdr:nvPicPr>
        <xdr:cNvPr id="7" name="図 6">
          <a:extLst>
            <a:ext uri="{FF2B5EF4-FFF2-40B4-BE49-F238E27FC236}">
              <a16:creationId xmlns:a16="http://schemas.microsoft.com/office/drawing/2014/main" id="{977D51E2-32ED-2442-52B2-FAD239E199B3}"/>
            </a:ext>
          </a:extLst>
        </xdr:cNvPr>
        <xdr:cNvPicPr>
          <a:picLocks noChangeAspect="1"/>
        </xdr:cNvPicPr>
      </xdr:nvPicPr>
      <xdr:blipFill>
        <a:blip xmlns:r="http://schemas.openxmlformats.org/officeDocument/2006/relationships" r:embed="rId3"/>
        <a:stretch>
          <a:fillRect/>
        </a:stretch>
      </xdr:blipFill>
      <xdr:spPr>
        <a:xfrm>
          <a:off x="7825519" y="1709076"/>
          <a:ext cx="6825435" cy="845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gklife.c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vmlDrawing" Target="../drawings/vmlDrawing1.vml"/><Relationship Id="rId7" Type="http://schemas.openxmlformats.org/officeDocument/2006/relationships/image" Target="../media/image4.emf"/><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3.emf"/><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control" Target="../activeX/activeX1.xm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B1:Q59"/>
  <sheetViews>
    <sheetView showGridLines="0" tabSelected="1" zoomScaleNormal="100" workbookViewId="0">
      <selection activeCell="T26" sqref="T26"/>
    </sheetView>
  </sheetViews>
  <sheetFormatPr defaultColWidth="8.875" defaultRowHeight="15.75"/>
  <cols>
    <col min="1" max="2" width="2.875" style="142" customWidth="1"/>
    <col min="3" max="3" width="3.625" style="142" customWidth="1"/>
    <col min="4" max="8" width="8.875" style="142"/>
    <col min="9" max="9" width="10" style="142" customWidth="1"/>
    <col min="10" max="10" width="8.875" style="142"/>
    <col min="11" max="11" width="12" style="142" customWidth="1"/>
    <col min="12" max="21" width="8.75" style="142" customWidth="1"/>
    <col min="22" max="16384" width="8.875" style="142"/>
  </cols>
  <sheetData>
    <row r="1" spans="2:15">
      <c r="C1" s="141"/>
      <c r="D1" s="141"/>
      <c r="E1" s="141"/>
      <c r="F1" s="141"/>
      <c r="G1" s="141"/>
      <c r="H1" s="141"/>
      <c r="I1" s="141"/>
      <c r="J1" s="141"/>
      <c r="K1" s="141"/>
      <c r="L1" s="141"/>
      <c r="M1" s="141"/>
    </row>
    <row r="2" spans="2:15">
      <c r="C2" s="141"/>
      <c r="D2" s="141"/>
      <c r="E2" s="141"/>
      <c r="F2" s="141"/>
      <c r="G2" s="141"/>
      <c r="H2" s="141"/>
      <c r="I2" s="141"/>
      <c r="J2" s="141"/>
      <c r="K2" s="141"/>
      <c r="L2" s="141"/>
      <c r="M2" s="141"/>
    </row>
    <row r="3" spans="2:15">
      <c r="C3" s="141"/>
      <c r="D3" s="141"/>
      <c r="E3" s="141"/>
      <c r="F3" s="141"/>
      <c r="G3" s="141"/>
      <c r="H3" s="141"/>
      <c r="I3" s="141"/>
      <c r="J3" s="141"/>
      <c r="K3" s="141"/>
      <c r="L3" s="141"/>
      <c r="M3" s="141"/>
    </row>
    <row r="4" spans="2:15">
      <c r="C4" s="141"/>
      <c r="D4" s="141"/>
      <c r="E4" s="141"/>
      <c r="F4" s="141"/>
      <c r="G4" s="141"/>
      <c r="H4" s="141"/>
      <c r="I4" s="141"/>
      <c r="J4" s="141"/>
      <c r="K4" s="141"/>
      <c r="L4" s="141"/>
      <c r="M4" s="141"/>
    </row>
    <row r="5" spans="2:15">
      <c r="C5" s="141"/>
      <c r="D5" s="141"/>
      <c r="E5" s="141"/>
      <c r="F5" s="141"/>
      <c r="G5" s="141"/>
      <c r="H5" s="141"/>
      <c r="I5" s="141"/>
      <c r="J5" s="141"/>
      <c r="K5" s="141"/>
      <c r="L5" s="141"/>
      <c r="M5" s="141"/>
    </row>
    <row r="6" spans="2:15" ht="17.25" customHeight="1">
      <c r="B6" s="167" t="s">
        <v>239</v>
      </c>
      <c r="D6" s="141"/>
      <c r="E6" s="141"/>
      <c r="F6" s="141"/>
      <c r="G6" s="141"/>
      <c r="H6" s="141"/>
      <c r="I6" s="141"/>
      <c r="J6" s="141"/>
      <c r="K6" s="141"/>
      <c r="L6" s="141"/>
      <c r="M6" s="141"/>
    </row>
    <row r="7" spans="2:15" s="152" customFormat="1" ht="17.25" customHeight="1">
      <c r="C7" s="138" t="s">
        <v>0</v>
      </c>
      <c r="D7" s="139" t="s">
        <v>288</v>
      </c>
      <c r="E7" s="139"/>
      <c r="F7" s="139"/>
      <c r="G7" s="139"/>
      <c r="H7" s="139"/>
      <c r="I7" s="139"/>
      <c r="J7" s="139"/>
      <c r="K7" s="139"/>
      <c r="L7" s="139"/>
      <c r="M7" s="139"/>
      <c r="N7" s="146"/>
      <c r="O7" s="146"/>
    </row>
    <row r="8" spans="2:15" s="152" customFormat="1" ht="17.25" customHeight="1">
      <c r="C8" s="138"/>
      <c r="D8" s="139" t="s">
        <v>236</v>
      </c>
      <c r="E8" s="139"/>
      <c r="F8" s="139"/>
      <c r="G8" s="139"/>
      <c r="H8" s="139"/>
      <c r="I8" s="139"/>
      <c r="J8" s="139"/>
      <c r="K8" s="139"/>
      <c r="L8" s="139"/>
      <c r="M8" s="139"/>
      <c r="N8" s="146"/>
      <c r="O8" s="146"/>
    </row>
    <row r="9" spans="2:15" s="152" customFormat="1" ht="17.25" customHeight="1">
      <c r="C9" s="138"/>
      <c r="D9" s="139"/>
      <c r="E9" s="139"/>
      <c r="F9" s="139"/>
      <c r="G9" s="139"/>
      <c r="H9" s="139"/>
      <c r="I9" s="139"/>
      <c r="J9" s="139"/>
      <c r="K9" s="139"/>
      <c r="L9" s="139"/>
      <c r="M9" s="139"/>
      <c r="N9" s="146"/>
      <c r="O9" s="146"/>
    </row>
    <row r="10" spans="2:15" s="152" customFormat="1" ht="17.25" customHeight="1">
      <c r="C10" s="138" t="s">
        <v>73</v>
      </c>
      <c r="D10" s="139" t="s">
        <v>285</v>
      </c>
      <c r="E10" s="139"/>
      <c r="F10" s="139"/>
      <c r="G10" s="139"/>
      <c r="H10" s="139"/>
      <c r="I10" s="139"/>
      <c r="J10" s="139"/>
      <c r="K10" s="139"/>
      <c r="L10" s="139"/>
      <c r="M10" s="139"/>
      <c r="N10" s="146"/>
      <c r="O10" s="146"/>
    </row>
    <row r="11" spans="2:15" s="152" customFormat="1" ht="17.25" customHeight="1">
      <c r="C11" s="138"/>
      <c r="D11" s="170" t="s">
        <v>287</v>
      </c>
      <c r="E11" s="139"/>
      <c r="F11" s="139"/>
      <c r="G11" s="139"/>
      <c r="H11" s="139"/>
      <c r="I11" s="139"/>
      <c r="J11" s="139"/>
      <c r="K11" s="139"/>
      <c r="L11" s="139"/>
      <c r="M11" s="139"/>
      <c r="N11" s="146"/>
      <c r="O11" s="146"/>
    </row>
    <row r="12" spans="2:15" s="152" customFormat="1" ht="17.25" customHeight="1">
      <c r="C12" s="138"/>
      <c r="D12" s="139" t="s">
        <v>286</v>
      </c>
      <c r="E12" s="139"/>
      <c r="F12" s="139"/>
      <c r="G12" s="139"/>
      <c r="H12" s="139"/>
      <c r="I12" s="139"/>
      <c r="J12" s="139"/>
      <c r="K12" s="139"/>
      <c r="L12" s="139"/>
      <c r="M12" s="139"/>
      <c r="N12" s="146"/>
      <c r="O12" s="146"/>
    </row>
    <row r="13" spans="2:15" s="152" customFormat="1" ht="17.25" customHeight="1">
      <c r="C13" s="138"/>
      <c r="D13" s="139"/>
      <c r="E13" s="139"/>
      <c r="F13" s="139"/>
      <c r="G13" s="139"/>
      <c r="H13" s="139"/>
      <c r="I13" s="139"/>
      <c r="J13" s="139"/>
      <c r="K13" s="139"/>
      <c r="L13" s="139"/>
      <c r="M13" s="139"/>
      <c r="N13" s="146"/>
      <c r="O13" s="146"/>
    </row>
    <row r="14" spans="2:15" s="152" customFormat="1" ht="17.25" customHeight="1">
      <c r="C14" s="138" t="s">
        <v>1</v>
      </c>
      <c r="D14" s="139" t="s">
        <v>78</v>
      </c>
      <c r="E14" s="139"/>
      <c r="F14" s="139"/>
      <c r="G14" s="139"/>
      <c r="H14" s="139"/>
      <c r="I14" s="139"/>
      <c r="J14" s="139"/>
      <c r="K14" s="139"/>
      <c r="L14" s="139"/>
      <c r="M14" s="139"/>
      <c r="N14" s="146"/>
      <c r="O14" s="146"/>
    </row>
    <row r="15" spans="2:15" s="152" customFormat="1" ht="17.25" customHeight="1">
      <c r="C15" s="138"/>
      <c r="D15" s="139" t="s">
        <v>237</v>
      </c>
      <c r="E15" s="140"/>
      <c r="F15" s="140"/>
      <c r="G15" s="140"/>
      <c r="H15" s="140"/>
      <c r="I15" s="140"/>
      <c r="J15" s="140"/>
      <c r="K15" s="140"/>
      <c r="L15" s="140"/>
      <c r="M15" s="140"/>
      <c r="N15" s="146"/>
      <c r="O15" s="146"/>
    </row>
    <row r="16" spans="2:15" s="152" customFormat="1" ht="17.25" customHeight="1">
      <c r="C16" s="139"/>
      <c r="D16" s="149" t="s">
        <v>75</v>
      </c>
      <c r="E16" s="140"/>
      <c r="F16" s="140"/>
      <c r="G16" s="140"/>
      <c r="H16" s="140"/>
      <c r="I16" s="140"/>
      <c r="J16" s="140"/>
      <c r="K16" s="140"/>
      <c r="L16" s="140"/>
      <c r="M16" s="140"/>
      <c r="N16" s="146"/>
      <c r="O16" s="146"/>
    </row>
    <row r="17" spans="2:17" s="152" customFormat="1" ht="17.25" customHeight="1">
      <c r="C17" s="153"/>
      <c r="D17" s="153"/>
      <c r="E17" s="153"/>
      <c r="F17" s="153"/>
      <c r="G17" s="153"/>
      <c r="H17" s="153"/>
      <c r="I17" s="153"/>
      <c r="J17" s="153"/>
      <c r="K17" s="153"/>
      <c r="L17" s="153"/>
      <c r="M17" s="153"/>
      <c r="N17" s="146"/>
      <c r="O17" s="146"/>
    </row>
    <row r="18" spans="2:17" ht="17.25" customHeight="1">
      <c r="C18" s="144" t="s">
        <v>223</v>
      </c>
      <c r="D18" s="142" t="s">
        <v>224</v>
      </c>
      <c r="E18" s="139"/>
      <c r="F18" s="139"/>
      <c r="G18" s="139"/>
      <c r="H18" s="139"/>
      <c r="I18" s="139"/>
      <c r="J18" s="139"/>
      <c r="K18" s="139"/>
      <c r="L18" s="139"/>
      <c r="M18" s="139"/>
      <c r="N18" s="146"/>
      <c r="O18" s="146"/>
    </row>
    <row r="19" spans="2:17" ht="17.25" customHeight="1">
      <c r="D19" s="141" t="s">
        <v>225</v>
      </c>
      <c r="E19" s="139"/>
      <c r="F19" s="139"/>
      <c r="G19" s="139"/>
      <c r="H19" s="139"/>
      <c r="I19" s="139"/>
      <c r="J19" s="139"/>
      <c r="K19" s="139"/>
      <c r="L19" s="139"/>
      <c r="M19" s="139"/>
      <c r="N19" s="146"/>
      <c r="O19" s="146"/>
    </row>
    <row r="20" spans="2:17" ht="17.25" customHeight="1">
      <c r="D20" s="141"/>
      <c r="E20" s="139"/>
      <c r="F20" s="139"/>
      <c r="G20" s="139"/>
      <c r="H20" s="139"/>
      <c r="I20" s="139"/>
      <c r="J20" s="139"/>
      <c r="K20" s="139"/>
      <c r="L20" s="139"/>
      <c r="M20" s="139"/>
      <c r="N20" s="146"/>
      <c r="O20" s="146"/>
    </row>
    <row r="21" spans="2:17" ht="17.25" customHeight="1">
      <c r="C21" s="144" t="s">
        <v>223</v>
      </c>
      <c r="D21" s="142" t="s">
        <v>226</v>
      </c>
      <c r="E21" s="139"/>
      <c r="F21" s="139"/>
      <c r="G21" s="139"/>
      <c r="H21" s="139"/>
      <c r="I21" s="139"/>
      <c r="J21" s="139"/>
      <c r="K21" s="139"/>
      <c r="L21" s="139"/>
      <c r="M21" s="139"/>
      <c r="N21" s="146"/>
      <c r="O21" s="146"/>
    </row>
    <row r="22" spans="2:17" ht="17.25" customHeight="1">
      <c r="C22" s="144"/>
      <c r="E22" s="139"/>
      <c r="F22" s="139"/>
      <c r="G22" s="139"/>
      <c r="H22" s="139"/>
      <c r="I22" s="139"/>
      <c r="J22" s="139"/>
      <c r="K22" s="139"/>
      <c r="L22" s="139"/>
      <c r="M22" s="139"/>
      <c r="N22" s="146"/>
      <c r="O22" s="146"/>
    </row>
    <row r="23" spans="2:17" ht="17.25" customHeight="1">
      <c r="C23" s="144" t="s">
        <v>223</v>
      </c>
      <c r="D23" s="142" t="s">
        <v>284</v>
      </c>
      <c r="E23" s="139"/>
      <c r="F23" s="139"/>
      <c r="G23" s="139"/>
      <c r="H23" s="139"/>
      <c r="I23" s="139"/>
      <c r="J23" s="139"/>
      <c r="K23" s="139"/>
      <c r="L23" s="139"/>
      <c r="M23" s="139"/>
      <c r="N23" s="146"/>
      <c r="O23" s="146"/>
    </row>
    <row r="24" spans="2:17" ht="17.25" customHeight="1">
      <c r="C24" s="144"/>
      <c r="E24" s="139"/>
      <c r="F24" s="139"/>
      <c r="G24" s="139"/>
      <c r="H24" s="139"/>
      <c r="I24" s="139"/>
      <c r="L24" s="139"/>
      <c r="M24" s="139"/>
      <c r="N24" s="146"/>
      <c r="O24" s="146"/>
    </row>
    <row r="25" spans="2:17" ht="17.25" customHeight="1">
      <c r="C25" s="141"/>
      <c r="E25" s="139"/>
      <c r="F25" s="139"/>
      <c r="G25" s="139"/>
      <c r="H25" s="139"/>
      <c r="I25" s="139"/>
      <c r="J25" s="141" t="s">
        <v>235</v>
      </c>
      <c r="K25" s="139"/>
      <c r="L25" s="139"/>
      <c r="M25" s="139"/>
      <c r="N25" s="146"/>
      <c r="O25" s="146"/>
    </row>
    <row r="26" spans="2:17" ht="17.25" customHeight="1">
      <c r="B26" s="167" t="s">
        <v>229</v>
      </c>
      <c r="F26" s="139"/>
      <c r="G26" s="139"/>
      <c r="H26" s="139"/>
      <c r="J26" s="139"/>
      <c r="K26" s="169" t="s">
        <v>238</v>
      </c>
      <c r="P26" s="141"/>
      <c r="Q26" s="141"/>
    </row>
    <row r="27" spans="2:17" ht="17.25" customHeight="1">
      <c r="C27" s="146" t="s">
        <v>211</v>
      </c>
      <c r="F27" s="139"/>
      <c r="G27" s="139"/>
      <c r="H27" s="139"/>
      <c r="Q27" s="150"/>
    </row>
    <row r="28" spans="2:17" ht="17.25" customHeight="1">
      <c r="C28" s="146" t="s">
        <v>212</v>
      </c>
      <c r="F28" s="139"/>
      <c r="G28" s="139"/>
      <c r="H28" s="139"/>
      <c r="Q28" s="150"/>
    </row>
    <row r="29" spans="2:17" ht="17.25" customHeight="1">
      <c r="C29" s="146" t="s">
        <v>213</v>
      </c>
      <c r="F29" s="139"/>
      <c r="G29" s="139"/>
      <c r="H29" s="139"/>
      <c r="Q29" s="150"/>
    </row>
    <row r="30" spans="2:17" ht="17.25" customHeight="1">
      <c r="C30" s="146" t="s">
        <v>214</v>
      </c>
      <c r="F30" s="139"/>
      <c r="G30" s="139"/>
      <c r="H30" s="139"/>
      <c r="Q30" s="150"/>
    </row>
    <row r="31" spans="2:17" ht="17.25" customHeight="1">
      <c r="C31" s="146" t="s">
        <v>215</v>
      </c>
      <c r="F31" s="139"/>
      <c r="G31" s="139"/>
      <c r="H31" s="139"/>
      <c r="Q31" s="150"/>
    </row>
    <row r="32" spans="2:17" ht="17.25" customHeight="1">
      <c r="C32" s="146" t="s">
        <v>228</v>
      </c>
      <c r="F32" s="145"/>
      <c r="G32" s="145"/>
      <c r="H32" s="145"/>
      <c r="Q32" s="150"/>
    </row>
    <row r="33" spans="2:17" ht="17.25" customHeight="1">
      <c r="C33" s="146" t="s">
        <v>218</v>
      </c>
      <c r="F33" s="145"/>
      <c r="G33" s="145"/>
      <c r="H33" s="145"/>
      <c r="Q33" s="150"/>
    </row>
    <row r="34" spans="2:17" ht="17.25" customHeight="1">
      <c r="C34" s="146" t="s">
        <v>216</v>
      </c>
      <c r="F34" s="145"/>
      <c r="G34" s="145"/>
      <c r="H34" s="145"/>
      <c r="Q34" s="141"/>
    </row>
    <row r="35" spans="2:17" ht="17.25" customHeight="1">
      <c r="C35" s="146" t="s">
        <v>217</v>
      </c>
      <c r="F35" s="145"/>
      <c r="G35" s="145"/>
      <c r="H35" s="145"/>
      <c r="P35" s="141"/>
      <c r="Q35" s="141"/>
    </row>
    <row r="36" spans="2:17" ht="17.25" customHeight="1">
      <c r="F36" s="145"/>
      <c r="G36" s="145"/>
      <c r="H36" s="145"/>
    </row>
    <row r="37" spans="2:17" ht="17.25" customHeight="1">
      <c r="C37" s="144" t="s">
        <v>223</v>
      </c>
      <c r="D37" s="142" t="s">
        <v>227</v>
      </c>
      <c r="E37" s="145"/>
      <c r="F37" s="145"/>
      <c r="G37" s="145"/>
      <c r="H37" s="145"/>
      <c r="I37" s="139"/>
    </row>
    <row r="38" spans="2:17" ht="17.25" customHeight="1">
      <c r="C38" s="144"/>
      <c r="E38" s="145"/>
      <c r="F38" s="145"/>
      <c r="G38" s="145"/>
      <c r="H38" s="145"/>
      <c r="I38" s="139"/>
      <c r="J38" s="139"/>
      <c r="K38" s="139"/>
      <c r="M38" s="139" t="s">
        <v>79</v>
      </c>
      <c r="N38" s="139"/>
      <c r="O38" s="139"/>
    </row>
    <row r="39" spans="2:17" ht="17.25" customHeight="1">
      <c r="C39" s="144"/>
      <c r="E39" s="145"/>
      <c r="F39" s="145"/>
      <c r="G39" s="145"/>
      <c r="H39" s="145"/>
      <c r="I39" s="139"/>
      <c r="J39" s="139"/>
      <c r="K39" s="139"/>
      <c r="M39" s="139"/>
      <c r="N39" s="139"/>
      <c r="O39" s="139"/>
    </row>
    <row r="40" spans="2:17" ht="17.25" customHeight="1">
      <c r="B40" s="168" t="s">
        <v>232</v>
      </c>
      <c r="D40" s="147"/>
      <c r="E40" s="147"/>
      <c r="F40" s="147"/>
      <c r="G40" s="147"/>
      <c r="H40" s="147"/>
      <c r="I40" s="147"/>
      <c r="J40" s="139"/>
      <c r="K40" s="139"/>
      <c r="M40" s="139"/>
      <c r="N40" s="139"/>
      <c r="O40" s="139"/>
    </row>
    <row r="41" spans="2:17" ht="17.25" customHeight="1">
      <c r="C41" s="146" t="s">
        <v>230</v>
      </c>
      <c r="E41" s="57"/>
      <c r="F41" s="57"/>
      <c r="G41" s="57"/>
      <c r="H41" s="57"/>
      <c r="I41" s="57"/>
      <c r="K41" s="139"/>
      <c r="N41" s="139"/>
      <c r="O41" s="146"/>
    </row>
    <row r="42" spans="2:17" ht="17.25" customHeight="1">
      <c r="C42" s="146" t="s">
        <v>231</v>
      </c>
      <c r="E42" s="57"/>
      <c r="F42" s="57"/>
      <c r="G42" s="57"/>
      <c r="H42" s="57"/>
      <c r="I42" s="57"/>
      <c r="K42" s="57"/>
      <c r="L42" s="139"/>
      <c r="M42" s="139"/>
      <c r="O42" s="146"/>
    </row>
    <row r="43" spans="2:17" ht="17.25" customHeight="1">
      <c r="D43" s="139"/>
      <c r="F43" s="139"/>
      <c r="H43" s="139"/>
      <c r="I43" s="139"/>
      <c r="K43" s="57"/>
      <c r="L43" s="139"/>
      <c r="M43" s="139"/>
      <c r="N43" s="146"/>
      <c r="O43" s="146"/>
    </row>
    <row r="44" spans="2:17" ht="17.25" customHeight="1">
      <c r="C44" s="144" t="s">
        <v>223</v>
      </c>
      <c r="D44" s="148" t="s">
        <v>233</v>
      </c>
      <c r="E44" s="139"/>
      <c r="F44" s="139"/>
      <c r="G44" s="139"/>
      <c r="I44" s="139"/>
      <c r="K44" s="139"/>
      <c r="L44" s="139"/>
      <c r="M44" s="139"/>
      <c r="N44" s="146"/>
      <c r="O44" s="146"/>
    </row>
    <row r="45" spans="2:17" ht="17.25" customHeight="1">
      <c r="C45" s="144"/>
      <c r="D45" s="148"/>
      <c r="E45" s="139"/>
      <c r="F45" s="139"/>
      <c r="G45" s="139"/>
      <c r="I45" s="139"/>
      <c r="K45" s="139"/>
      <c r="L45" s="139"/>
      <c r="M45" s="139"/>
      <c r="N45" s="146"/>
      <c r="O45" s="146"/>
    </row>
    <row r="46" spans="2:17" ht="17.25" customHeight="1" thickBot="1">
      <c r="C46" s="139"/>
      <c r="D46" s="139"/>
      <c r="E46" s="139"/>
      <c r="F46" s="139"/>
      <c r="G46" s="139"/>
      <c r="I46" s="139"/>
      <c r="J46" s="139"/>
      <c r="K46" s="139"/>
      <c r="L46" s="139"/>
      <c r="M46" s="139"/>
      <c r="N46" s="146"/>
      <c r="O46" s="146"/>
    </row>
    <row r="47" spans="2:17" ht="17.25" customHeight="1" thickTop="1">
      <c r="C47" s="154"/>
      <c r="D47" s="155"/>
      <c r="E47" s="156"/>
      <c r="F47" s="155"/>
      <c r="G47" s="155"/>
      <c r="H47" s="156"/>
      <c r="I47" s="157"/>
      <c r="J47" s="139"/>
      <c r="K47" s="139"/>
      <c r="L47" s="139"/>
      <c r="M47" s="146"/>
      <c r="N47" s="146"/>
      <c r="O47" s="146"/>
    </row>
    <row r="48" spans="2:17" ht="21">
      <c r="C48" s="158"/>
      <c r="D48" s="150" t="s">
        <v>190</v>
      </c>
      <c r="E48" s="150"/>
      <c r="F48" s="150"/>
      <c r="G48" s="150"/>
      <c r="H48" s="150"/>
      <c r="I48" s="159"/>
      <c r="J48" s="146"/>
      <c r="K48" s="146"/>
      <c r="L48" s="146"/>
      <c r="M48" s="146"/>
      <c r="N48" s="146"/>
      <c r="O48" s="146"/>
    </row>
    <row r="49" spans="3:15" ht="17.25" customHeight="1">
      <c r="C49" s="158"/>
      <c r="D49" s="139" t="s">
        <v>74</v>
      </c>
      <c r="E49" s="141"/>
      <c r="F49" s="139"/>
      <c r="G49" s="141"/>
      <c r="H49" s="141"/>
      <c r="I49" s="160"/>
      <c r="J49" s="146"/>
      <c r="K49" s="146"/>
      <c r="L49" s="146"/>
      <c r="M49" s="146"/>
      <c r="N49" s="146"/>
      <c r="O49" s="146"/>
    </row>
    <row r="50" spans="3:15" ht="17.25" customHeight="1">
      <c r="C50" s="158"/>
      <c r="D50" s="139" t="s">
        <v>234</v>
      </c>
      <c r="E50" s="141"/>
      <c r="F50" s="139"/>
      <c r="G50" s="141"/>
      <c r="H50" s="141"/>
      <c r="I50" s="160"/>
      <c r="J50" s="146"/>
      <c r="K50" s="146"/>
      <c r="L50" s="146"/>
      <c r="M50" s="146"/>
      <c r="N50" s="146"/>
      <c r="O50" s="146"/>
    </row>
    <row r="51" spans="3:15" ht="17.25" customHeight="1">
      <c r="C51" s="158"/>
      <c r="D51" s="139"/>
      <c r="E51" s="141"/>
      <c r="F51" s="139"/>
      <c r="G51" s="141"/>
      <c r="H51" s="141"/>
      <c r="I51" s="160"/>
      <c r="J51" s="146"/>
      <c r="K51" s="146"/>
      <c r="L51" s="146"/>
    </row>
    <row r="52" spans="3:15" ht="17.25" customHeight="1">
      <c r="C52" s="158"/>
      <c r="D52" s="141"/>
      <c r="E52" s="143" t="s">
        <v>220</v>
      </c>
      <c r="F52" s="151"/>
      <c r="G52" s="151"/>
      <c r="H52" s="151"/>
      <c r="I52" s="161"/>
    </row>
    <row r="53" spans="3:15" ht="17.25" customHeight="1">
      <c r="C53" s="158"/>
      <c r="D53" s="150"/>
      <c r="E53" s="143" t="s">
        <v>221</v>
      </c>
      <c r="F53" s="151"/>
      <c r="G53" s="151"/>
      <c r="H53" s="151"/>
      <c r="I53" s="161"/>
    </row>
    <row r="54" spans="3:15" ht="17.25" customHeight="1">
      <c r="C54" s="158"/>
      <c r="D54" s="150"/>
      <c r="E54" s="143" t="s">
        <v>222</v>
      </c>
      <c r="F54" s="151"/>
      <c r="G54" s="151"/>
      <c r="H54" s="151"/>
      <c r="I54" s="161"/>
    </row>
    <row r="55" spans="3:15" ht="17.25" customHeight="1">
      <c r="C55" s="162"/>
      <c r="D55" s="141"/>
      <c r="E55" s="143" t="s">
        <v>219</v>
      </c>
      <c r="F55" s="143"/>
      <c r="G55" s="143"/>
      <c r="H55" s="143"/>
      <c r="I55" s="163"/>
    </row>
    <row r="56" spans="3:15" ht="17.25" customHeight="1" thickBot="1">
      <c r="C56" s="164"/>
      <c r="D56" s="165"/>
      <c r="E56" s="165"/>
      <c r="F56" s="165"/>
      <c r="G56" s="165"/>
      <c r="H56" s="165"/>
      <c r="I56" s="166"/>
    </row>
    <row r="57" spans="3:15" ht="23.25" customHeight="1" thickTop="1"/>
    <row r="58" spans="3:15" ht="23.25" customHeight="1"/>
    <row r="59" spans="3:15" ht="23.25" customHeight="1"/>
  </sheetData>
  <phoneticPr fontId="2"/>
  <hyperlinks>
    <hyperlink ref="K26" r:id="rId1" display="https://www.ngklife.co.jp/" xr:uid="{BC48DD51-6270-4032-9D7D-D1845970DE28}"/>
  </hyperlinks>
  <pageMargins left="0.25" right="0.25" top="0.75" bottom="0.75" header="0.3" footer="0.3"/>
  <pageSetup paperSize="9" scale="5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A63D-1814-4A80-8D93-D0AE828F40A9}">
  <sheetPr codeName="Sheet1">
    <tabColor rgb="FFFFC000"/>
    <pageSetUpPr fitToPage="1"/>
  </sheetPr>
  <dimension ref="B2:S45"/>
  <sheetViews>
    <sheetView showGridLines="0" zoomScale="85" zoomScaleNormal="85" workbookViewId="0">
      <selection activeCell="X10" sqref="X10"/>
    </sheetView>
  </sheetViews>
  <sheetFormatPr defaultColWidth="9" defaultRowHeight="14.25" outlineLevelCol="1"/>
  <cols>
    <col min="1" max="1" width="3.375" style="68" customWidth="1"/>
    <col min="2" max="2" width="14.5" style="134" hidden="1" customWidth="1" outlineLevel="1"/>
    <col min="3" max="3" width="12.375" style="134" hidden="1" customWidth="1" outlineLevel="1"/>
    <col min="4" max="4" width="14.625" style="68" customWidth="1" collapsed="1"/>
    <col min="5" max="5" width="30.375" style="68" customWidth="1"/>
    <col min="6" max="12" width="8.625" style="68" customWidth="1"/>
    <col min="13" max="13" width="10" style="68" customWidth="1"/>
    <col min="14" max="15" width="8.625" style="68" customWidth="1"/>
    <col min="16" max="16" width="10.875" style="68" customWidth="1"/>
    <col min="17" max="17" width="10.125" style="193" hidden="1" customWidth="1" outlineLevel="1"/>
    <col min="18" max="18" width="15.625" style="193" hidden="1" customWidth="1" outlineLevel="1"/>
    <col min="19" max="19" width="14.625" style="68" bestFit="1" customWidth="1" collapsed="1"/>
    <col min="20" max="16384" width="9" style="68"/>
  </cols>
  <sheetData>
    <row r="2" spans="2:18" ht="19.5">
      <c r="B2" s="200" t="s">
        <v>209</v>
      </c>
      <c r="C2" s="200"/>
      <c r="D2" s="102" t="s">
        <v>85</v>
      </c>
      <c r="E2" s="102"/>
      <c r="N2" s="192" t="s">
        <v>241</v>
      </c>
      <c r="Q2" s="201" t="s">
        <v>209</v>
      </c>
      <c r="R2" s="201"/>
    </row>
    <row r="3" spans="2:18" ht="19.5">
      <c r="D3" s="103" t="s">
        <v>94</v>
      </c>
      <c r="E3" s="104" t="s">
        <v>86</v>
      </c>
      <c r="Q3" s="201"/>
      <c r="R3" s="201"/>
    </row>
    <row r="4" spans="2:18" ht="19.5">
      <c r="D4" s="103" t="s">
        <v>90</v>
      </c>
      <c r="E4" s="102" t="s">
        <v>87</v>
      </c>
    </row>
    <row r="5" spans="2:18" ht="19.5">
      <c r="D5" s="103" t="s">
        <v>89</v>
      </c>
      <c r="E5" s="102" t="s">
        <v>88</v>
      </c>
    </row>
    <row r="6" spans="2:18" ht="28.5">
      <c r="D6" s="206" t="s">
        <v>91</v>
      </c>
      <c r="E6" s="206"/>
      <c r="F6" s="206"/>
      <c r="G6" s="206"/>
      <c r="H6" s="206"/>
      <c r="I6" s="206"/>
      <c r="J6" s="206"/>
      <c r="K6" s="206"/>
      <c r="L6" s="206"/>
      <c r="M6" s="206"/>
      <c r="N6" s="206"/>
      <c r="O6" s="206"/>
    </row>
    <row r="7" spans="2:18" ht="15" customHeight="1">
      <c r="D7" s="65"/>
      <c r="E7" s="65"/>
    </row>
    <row r="8" spans="2:18" ht="19.5">
      <c r="D8" s="102" t="s">
        <v>76</v>
      </c>
      <c r="E8" s="65"/>
    </row>
    <row r="9" spans="2:18" ht="19.5">
      <c r="D9" s="102" t="s">
        <v>77</v>
      </c>
      <c r="E9" s="65"/>
    </row>
    <row r="10" spans="2:18" ht="19.5">
      <c r="D10" s="109" t="s">
        <v>92</v>
      </c>
      <c r="E10" s="65"/>
    </row>
    <row r="11" spans="2:18" ht="15" customHeight="1">
      <c r="D11" s="102"/>
      <c r="E11" s="65"/>
    </row>
    <row r="12" spans="2:18" ht="30" customHeight="1" thickBot="1">
      <c r="D12" s="128" t="s">
        <v>194</v>
      </c>
      <c r="E12" s="65"/>
    </row>
    <row r="13" spans="2:18" ht="39.950000000000003" customHeight="1" thickBot="1">
      <c r="D13" s="216" t="s">
        <v>201</v>
      </c>
      <c r="E13" s="217"/>
      <c r="F13" s="218" t="s">
        <v>93</v>
      </c>
      <c r="G13" s="218"/>
      <c r="H13" s="218"/>
      <c r="I13" s="218"/>
      <c r="J13" s="218"/>
      <c r="K13" s="218"/>
      <c r="L13" s="218"/>
      <c r="M13" s="218"/>
      <c r="N13" s="218"/>
      <c r="O13" s="217"/>
    </row>
    <row r="14" spans="2:18" ht="39.950000000000003" customHeight="1">
      <c r="D14" s="202" t="s">
        <v>95</v>
      </c>
      <c r="E14" s="72" t="s">
        <v>202</v>
      </c>
      <c r="F14" s="207"/>
      <c r="G14" s="208"/>
      <c r="H14" s="208"/>
      <c r="I14" s="208"/>
      <c r="J14" s="208"/>
      <c r="K14" s="208"/>
      <c r="L14" s="208"/>
      <c r="M14" s="208"/>
      <c r="N14" s="208"/>
      <c r="O14" s="209"/>
      <c r="Q14" s="194" t="s">
        <v>207</v>
      </c>
      <c r="R14" s="195" t="str">
        <f>UPPER(F14)</f>
        <v/>
      </c>
    </row>
    <row r="15" spans="2:18" ht="39.950000000000003" customHeight="1">
      <c r="D15" s="203"/>
      <c r="E15" s="129" t="s">
        <v>3</v>
      </c>
      <c r="F15" s="210"/>
      <c r="G15" s="211"/>
      <c r="H15" s="211"/>
      <c r="I15" s="211"/>
      <c r="J15" s="211"/>
      <c r="K15" s="211"/>
      <c r="L15" s="211"/>
      <c r="M15" s="211"/>
      <c r="N15" s="211"/>
      <c r="O15" s="212"/>
      <c r="Q15" s="194"/>
    </row>
    <row r="16" spans="2:18" ht="39.950000000000003" customHeight="1">
      <c r="D16" s="198" t="s">
        <v>2</v>
      </c>
      <c r="E16" s="199"/>
      <c r="F16" s="110"/>
      <c r="G16" s="110"/>
      <c r="H16" s="110"/>
      <c r="I16" s="110"/>
      <c r="J16" s="111"/>
      <c r="K16" s="111"/>
      <c r="L16" s="111"/>
      <c r="M16" s="111"/>
      <c r="N16" s="111"/>
      <c r="O16" s="112"/>
      <c r="Q16" s="194"/>
    </row>
    <row r="17" spans="2:19" ht="39.950000000000003" customHeight="1">
      <c r="D17" s="198" t="s">
        <v>96</v>
      </c>
      <c r="E17" s="199"/>
      <c r="F17" s="71" t="s">
        <v>9</v>
      </c>
      <c r="G17" s="111"/>
      <c r="H17" s="71" t="s">
        <v>5</v>
      </c>
      <c r="I17" s="111"/>
      <c r="J17" s="71" t="s">
        <v>6</v>
      </c>
      <c r="K17" s="111"/>
      <c r="L17" s="71" t="s">
        <v>7</v>
      </c>
      <c r="M17" s="71"/>
      <c r="N17" s="71"/>
      <c r="O17" s="70"/>
      <c r="Q17" s="194" t="s">
        <v>208</v>
      </c>
      <c r="R17" s="196" t="str">
        <f>IF(K17="","",DATE(G17,I17,K17))</f>
        <v/>
      </c>
      <c r="S17" s="133"/>
    </row>
    <row r="18" spans="2:19" ht="39.950000000000003" customHeight="1">
      <c r="D18" s="204" t="s">
        <v>203</v>
      </c>
      <c r="E18" s="205"/>
      <c r="F18" s="213"/>
      <c r="G18" s="214"/>
      <c r="H18" s="214"/>
      <c r="I18" s="214"/>
      <c r="J18" s="214"/>
      <c r="K18" s="214"/>
      <c r="L18" s="214"/>
      <c r="M18" s="214"/>
      <c r="N18" s="214"/>
      <c r="O18" s="215"/>
      <c r="Q18" s="194"/>
    </row>
    <row r="19" spans="2:19" ht="39.950000000000003" customHeight="1">
      <c r="D19" s="198" t="s">
        <v>97</v>
      </c>
      <c r="E19" s="199"/>
      <c r="F19" s="213"/>
      <c r="G19" s="214"/>
      <c r="H19" s="214"/>
      <c r="I19" s="214"/>
      <c r="J19" s="214"/>
      <c r="K19" s="214"/>
      <c r="L19" s="214"/>
      <c r="M19" s="214"/>
      <c r="N19" s="214"/>
      <c r="O19" s="215"/>
      <c r="Q19" s="194"/>
      <c r="R19" s="197"/>
    </row>
    <row r="20" spans="2:19" ht="27" customHeight="1">
      <c r="B20" s="137" t="e">
        <f>DATE(G20,I20,K20)</f>
        <v>#NUM!</v>
      </c>
      <c r="C20" s="135" t="e">
        <f>DATEDIF(B20,B21,"D")+1</f>
        <v>#NUM!</v>
      </c>
      <c r="D20" s="228" t="s">
        <v>8</v>
      </c>
      <c r="E20" s="88" t="s">
        <v>98</v>
      </c>
      <c r="F20" s="131" t="s">
        <v>9</v>
      </c>
      <c r="G20" s="113"/>
      <c r="H20" s="131" t="s">
        <v>5</v>
      </c>
      <c r="I20" s="113"/>
      <c r="J20" s="131" t="s">
        <v>6</v>
      </c>
      <c r="K20" s="113"/>
      <c r="L20" s="131" t="s">
        <v>7</v>
      </c>
      <c r="M20" s="131"/>
      <c r="N20" s="131"/>
      <c r="O20" s="74"/>
      <c r="Q20" s="194" t="s">
        <v>98</v>
      </c>
      <c r="R20" s="196" t="str">
        <f>IF(K20="","",DATE(G20,I20,K20))</f>
        <v/>
      </c>
    </row>
    <row r="21" spans="2:19" ht="27" customHeight="1">
      <c r="B21" s="137" t="e">
        <f>DATE(G21,I21,K21)</f>
        <v>#NUM!</v>
      </c>
      <c r="C21" s="136" t="e">
        <f>DATEDIF(B20,B21,"M")</f>
        <v>#NUM!</v>
      </c>
      <c r="D21" s="229"/>
      <c r="E21" s="89" t="s">
        <v>99</v>
      </c>
      <c r="F21" s="132" t="s">
        <v>9</v>
      </c>
      <c r="G21" s="114"/>
      <c r="H21" s="132" t="s">
        <v>5</v>
      </c>
      <c r="I21" s="114"/>
      <c r="J21" s="132" t="s">
        <v>6</v>
      </c>
      <c r="K21" s="114"/>
      <c r="L21" s="132" t="s">
        <v>7</v>
      </c>
      <c r="M21" s="132"/>
      <c r="N21" s="132"/>
      <c r="O21" s="75"/>
      <c r="Q21" s="194" t="s">
        <v>99</v>
      </c>
      <c r="R21" s="196" t="str">
        <f>IF(K21="","",DATE(G21,I21,K21))</f>
        <v/>
      </c>
    </row>
    <row r="22" spans="2:19" ht="27" customHeight="1">
      <c r="D22" s="230"/>
      <c r="E22" s="90" t="s">
        <v>188</v>
      </c>
      <c r="F22" s="219" t="str">
        <f>IF(K21="","",IF(ISERROR(C20),"帰国日が出国日より前の日付になっていないか確認ください",IF(C20&lt;54,C20&amp;"日間",IF(AND(C20&gt;=54,C21&lt;2),"54日以上2か月未満",IF(AND(C21&gt;=2,C21&lt;12),C21&amp;"か月以上"&amp;C21+1&amp;"か月未満",IF(AND(C21&gt;=12,C21&lt;24),"1年以上２年未満","２年以上"))))))</f>
        <v/>
      </c>
      <c r="G22" s="220"/>
      <c r="H22" s="220"/>
      <c r="I22" s="220"/>
      <c r="J22" s="220"/>
      <c r="K22" s="220"/>
      <c r="L22" s="220"/>
      <c r="M22" s="220"/>
      <c r="N22" s="220"/>
      <c r="O22" s="221"/>
      <c r="Q22" s="197"/>
      <c r="R22" s="197"/>
    </row>
    <row r="23" spans="2:19" ht="26.25" customHeight="1">
      <c r="D23" s="233" t="s">
        <v>204</v>
      </c>
      <c r="E23" s="234"/>
      <c r="F23" s="115"/>
      <c r="G23" s="116"/>
      <c r="H23" s="117"/>
      <c r="I23" s="117"/>
      <c r="J23" s="117"/>
      <c r="K23" s="117"/>
      <c r="L23" s="117"/>
      <c r="M23" s="117"/>
      <c r="N23" s="117"/>
      <c r="O23" s="118"/>
    </row>
    <row r="24" spans="2:19" ht="26.25" customHeight="1">
      <c r="D24" s="235"/>
      <c r="E24" s="236"/>
      <c r="F24" s="119"/>
      <c r="G24" s="111"/>
      <c r="H24" s="111"/>
      <c r="I24" s="111"/>
      <c r="J24" s="111"/>
      <c r="K24" s="111"/>
      <c r="L24" s="111"/>
      <c r="M24" s="111"/>
      <c r="N24" s="231" t="s">
        <v>210</v>
      </c>
      <c r="O24" s="232"/>
    </row>
    <row r="25" spans="2:19" ht="39.950000000000003" customHeight="1">
      <c r="D25" s="204" t="s">
        <v>205</v>
      </c>
      <c r="E25" s="236"/>
      <c r="F25" s="225" t="s">
        <v>4</v>
      </c>
      <c r="G25" s="226"/>
      <c r="H25" s="226"/>
      <c r="I25" s="226"/>
      <c r="J25" s="226"/>
      <c r="K25" s="226"/>
      <c r="L25" s="226"/>
      <c r="M25" s="226"/>
      <c r="N25" s="226"/>
      <c r="O25" s="227"/>
    </row>
    <row r="26" spans="2:19" ht="39.950000000000003" customHeight="1">
      <c r="D26" s="204" t="s">
        <v>206</v>
      </c>
      <c r="E26" s="236"/>
      <c r="F26" s="222" t="str">
        <f>IF(K21="","",IF(ISERROR(C20),"保険期間を確認ください",_xlfn.XLOOKUP(F22,'（事務局用）保険料一覧'!C:C,'（事務局用）保険料一覧'!D:D)))</f>
        <v/>
      </c>
      <c r="G26" s="223"/>
      <c r="H26" s="223"/>
      <c r="I26" s="223"/>
      <c r="J26" s="223"/>
      <c r="K26" s="223"/>
      <c r="L26" s="223"/>
      <c r="M26" s="223"/>
      <c r="N26" s="223"/>
      <c r="O26" s="224"/>
    </row>
    <row r="27" spans="2:19" ht="39.950000000000003" customHeight="1" thickBot="1">
      <c r="D27" s="130" t="s">
        <v>102</v>
      </c>
      <c r="E27" s="69"/>
      <c r="F27" s="120"/>
      <c r="G27" s="120"/>
      <c r="H27" s="121"/>
      <c r="I27" s="121"/>
      <c r="J27" s="121"/>
      <c r="K27" s="121"/>
      <c r="L27" s="121"/>
      <c r="M27" s="121"/>
      <c r="N27" s="121"/>
      <c r="O27" s="122"/>
    </row>
    <row r="28" spans="2:19" ht="15" customHeight="1"/>
    <row r="29" spans="2:19" ht="30" customHeight="1" thickBot="1">
      <c r="D29" s="123" t="s">
        <v>199</v>
      </c>
      <c r="E29" s="65"/>
      <c r="F29" s="65"/>
      <c r="G29" s="65"/>
      <c r="H29" s="65"/>
      <c r="I29" s="65"/>
      <c r="J29" s="65"/>
      <c r="K29" s="65"/>
      <c r="L29" s="65"/>
      <c r="M29" s="65"/>
      <c r="N29" s="65"/>
      <c r="O29" s="65"/>
    </row>
    <row r="30" spans="2:19" ht="39.950000000000003" customHeight="1">
      <c r="D30" s="244" t="s">
        <v>103</v>
      </c>
      <c r="E30" s="91" t="s">
        <v>104</v>
      </c>
      <c r="F30" s="237"/>
      <c r="G30" s="208"/>
      <c r="H30" s="208"/>
      <c r="I30" s="208"/>
      <c r="J30" s="208"/>
      <c r="K30" s="208"/>
      <c r="L30" s="208"/>
      <c r="M30" s="208"/>
      <c r="N30" s="208"/>
      <c r="O30" s="209"/>
    </row>
    <row r="31" spans="2:19" ht="39.950000000000003" customHeight="1">
      <c r="D31" s="245"/>
      <c r="E31" s="92" t="s">
        <v>105</v>
      </c>
      <c r="F31" s="238"/>
      <c r="G31" s="239"/>
      <c r="H31" s="239"/>
      <c r="I31" s="239"/>
      <c r="J31" s="239"/>
      <c r="K31" s="239"/>
      <c r="L31" s="239"/>
      <c r="M31" s="239"/>
      <c r="N31" s="239"/>
      <c r="O31" s="240"/>
    </row>
    <row r="32" spans="2:19" ht="39.950000000000003" customHeight="1" thickBot="1">
      <c r="D32" s="246"/>
      <c r="E32" s="93" t="s">
        <v>106</v>
      </c>
      <c r="F32" s="241"/>
      <c r="G32" s="242"/>
      <c r="H32" s="242"/>
      <c r="I32" s="242"/>
      <c r="J32" s="242"/>
      <c r="K32" s="242"/>
      <c r="L32" s="242"/>
      <c r="M32" s="242"/>
      <c r="N32" s="242"/>
      <c r="O32" s="243"/>
    </row>
    <row r="33" spans="2:18" s="98" customFormat="1" ht="15" customHeight="1">
      <c r="B33" s="134"/>
      <c r="C33" s="134"/>
      <c r="D33" s="99"/>
      <c r="E33" s="100"/>
      <c r="F33" s="101"/>
      <c r="G33" s="101"/>
      <c r="H33" s="101"/>
      <c r="I33" s="101"/>
      <c r="J33" s="101"/>
      <c r="K33" s="101"/>
      <c r="L33" s="101"/>
      <c r="M33" s="101"/>
      <c r="N33" s="101"/>
      <c r="O33" s="101"/>
      <c r="Q33" s="193"/>
      <c r="R33" s="193"/>
    </row>
    <row r="34" spans="2:18" ht="15" customHeight="1">
      <c r="E34" s="65" t="s">
        <v>197</v>
      </c>
    </row>
    <row r="35" spans="2:18" ht="15" customHeight="1">
      <c r="E35" s="65" t="s">
        <v>198</v>
      </c>
    </row>
    <row r="36" spans="2:18" ht="15" customHeight="1"/>
    <row r="37" spans="2:18" ht="30" customHeight="1" thickBot="1">
      <c r="D37" s="123" t="s">
        <v>200</v>
      </c>
      <c r="E37" s="65"/>
      <c r="F37" s="65"/>
      <c r="G37" s="65"/>
      <c r="H37" s="65"/>
      <c r="I37" s="65"/>
      <c r="J37" s="65"/>
      <c r="K37" s="65"/>
      <c r="L37" s="65"/>
      <c r="M37" s="65"/>
      <c r="N37" s="65"/>
      <c r="O37" s="65"/>
    </row>
    <row r="38" spans="2:18" ht="39.950000000000003" customHeight="1">
      <c r="D38" s="244" t="s">
        <v>110</v>
      </c>
      <c r="E38" s="91" t="s">
        <v>107</v>
      </c>
      <c r="F38" s="262">
        <v>5000</v>
      </c>
      <c r="G38" s="250"/>
      <c r="H38" s="250"/>
      <c r="I38" s="80" t="s">
        <v>191</v>
      </c>
      <c r="J38" s="252" t="s">
        <v>111</v>
      </c>
      <c r="K38" s="253"/>
      <c r="L38" s="254"/>
      <c r="M38" s="250">
        <v>300</v>
      </c>
      <c r="N38" s="250"/>
      <c r="O38" s="81" t="s">
        <v>191</v>
      </c>
    </row>
    <row r="39" spans="2:18" ht="39.950000000000003" customHeight="1">
      <c r="D39" s="245"/>
      <c r="E39" s="92" t="s">
        <v>108</v>
      </c>
      <c r="F39" s="258">
        <v>5000</v>
      </c>
      <c r="G39" s="259"/>
      <c r="H39" s="259"/>
      <c r="I39" s="82" t="s">
        <v>191</v>
      </c>
      <c r="J39" s="255" t="s">
        <v>112</v>
      </c>
      <c r="K39" s="256"/>
      <c r="L39" s="257"/>
      <c r="M39" s="251">
        <v>1000</v>
      </c>
      <c r="N39" s="251"/>
      <c r="O39" s="75" t="s">
        <v>191</v>
      </c>
    </row>
    <row r="40" spans="2:18" ht="39.950000000000003" customHeight="1">
      <c r="D40" s="245"/>
      <c r="E40" s="92" t="s">
        <v>109</v>
      </c>
      <c r="F40" s="258">
        <v>5000</v>
      </c>
      <c r="G40" s="259"/>
      <c r="H40" s="259"/>
      <c r="I40" s="82" t="s">
        <v>191</v>
      </c>
      <c r="J40" s="255" t="s">
        <v>113</v>
      </c>
      <c r="K40" s="256"/>
      <c r="L40" s="257"/>
      <c r="M40" s="251">
        <v>1000</v>
      </c>
      <c r="N40" s="251"/>
      <c r="O40" s="75" t="s">
        <v>191</v>
      </c>
    </row>
    <row r="41" spans="2:18" ht="20.100000000000001" customHeight="1">
      <c r="D41" s="245"/>
      <c r="E41" s="94" t="s">
        <v>193</v>
      </c>
      <c r="F41" s="260">
        <v>50</v>
      </c>
      <c r="G41" s="261"/>
      <c r="H41" s="261"/>
      <c r="I41" s="87" t="s">
        <v>191</v>
      </c>
      <c r="J41" s="107"/>
      <c r="K41" s="96"/>
      <c r="L41" s="106"/>
      <c r="M41" s="105"/>
      <c r="N41" s="105"/>
      <c r="O41" s="86"/>
    </row>
    <row r="42" spans="2:18" ht="20.100000000000001" customHeight="1" thickBot="1">
      <c r="D42" s="246"/>
      <c r="E42" s="95"/>
      <c r="F42" s="247" t="s">
        <v>192</v>
      </c>
      <c r="G42" s="248"/>
      <c r="H42" s="248"/>
      <c r="I42" s="249"/>
      <c r="J42" s="108"/>
      <c r="K42" s="97"/>
      <c r="L42" s="85"/>
      <c r="M42" s="83"/>
      <c r="N42" s="83"/>
      <c r="O42" s="84"/>
    </row>
    <row r="43" spans="2:18" ht="20.100000000000001" customHeight="1">
      <c r="D43" s="124"/>
      <c r="E43" s="127"/>
      <c r="F43" s="126"/>
      <c r="G43" s="126"/>
      <c r="H43" s="126"/>
      <c r="I43" s="126"/>
      <c r="J43" s="125"/>
      <c r="K43" s="125"/>
      <c r="L43" s="76"/>
      <c r="M43" s="76"/>
      <c r="N43" s="76"/>
      <c r="O43" s="76"/>
    </row>
    <row r="44" spans="2:18" ht="16.5">
      <c r="D44" s="65"/>
      <c r="E44" s="65" t="s">
        <v>195</v>
      </c>
    </row>
    <row r="45" spans="2:18" ht="16.5">
      <c r="E45" s="65" t="s">
        <v>196</v>
      </c>
    </row>
  </sheetData>
  <sheetProtection sheet="1" objects="1" scenarios="1"/>
  <mergeCells count="39">
    <mergeCell ref="F30:O30"/>
    <mergeCell ref="F31:O31"/>
    <mergeCell ref="F32:O32"/>
    <mergeCell ref="D38:D42"/>
    <mergeCell ref="F42:I42"/>
    <mergeCell ref="M38:N38"/>
    <mergeCell ref="M39:N39"/>
    <mergeCell ref="M40:N40"/>
    <mergeCell ref="J38:L38"/>
    <mergeCell ref="J40:L40"/>
    <mergeCell ref="J39:L39"/>
    <mergeCell ref="F39:H39"/>
    <mergeCell ref="F40:H40"/>
    <mergeCell ref="F41:H41"/>
    <mergeCell ref="F38:H38"/>
    <mergeCell ref="D30:D32"/>
    <mergeCell ref="F22:O22"/>
    <mergeCell ref="F26:O26"/>
    <mergeCell ref="F25:O25"/>
    <mergeCell ref="D19:E19"/>
    <mergeCell ref="D20:D22"/>
    <mergeCell ref="F19:O19"/>
    <mergeCell ref="N24:O24"/>
    <mergeCell ref="D23:E24"/>
    <mergeCell ref="D25:E25"/>
    <mergeCell ref="D26:E26"/>
    <mergeCell ref="D16:E16"/>
    <mergeCell ref="B2:C2"/>
    <mergeCell ref="Q2:R2"/>
    <mergeCell ref="D14:D15"/>
    <mergeCell ref="D18:E18"/>
    <mergeCell ref="D17:E17"/>
    <mergeCell ref="D6:O6"/>
    <mergeCell ref="F14:O14"/>
    <mergeCell ref="F15:O15"/>
    <mergeCell ref="F18:O18"/>
    <mergeCell ref="D13:E13"/>
    <mergeCell ref="F13:O13"/>
    <mergeCell ref="Q3:R3"/>
  </mergeCells>
  <phoneticPr fontId="2"/>
  <pageMargins left="0.78740157480314965" right="0.39370078740157483" top="0.19685039370078741" bottom="0.19685039370078741" header="0.51181102362204722" footer="0.51181102362204722"/>
  <pageSetup paperSize="9" scale="69" orientation="portrait" r:id="rId1"/>
  <drawing r:id="rId2"/>
  <legacyDrawing r:id="rId3"/>
  <controls>
    <mc:AlternateContent xmlns:mc="http://schemas.openxmlformats.org/markup-compatibility/2006">
      <mc:Choice Requires="x14">
        <control shapeId="5123" r:id="rId4" name="CheckBox1">
          <controlPr defaultSize="0" autoLine="0" r:id="rId5">
            <anchor moveWithCells="1" sizeWithCells="1">
              <from>
                <xdr:col>7</xdr:col>
                <xdr:colOff>0</xdr:colOff>
                <xdr:row>15</xdr:row>
                <xdr:rowOff>0</xdr:rowOff>
              </from>
              <to>
                <xdr:col>8</xdr:col>
                <xdr:colOff>0</xdr:colOff>
                <xdr:row>15</xdr:row>
                <xdr:rowOff>0</xdr:rowOff>
              </to>
            </anchor>
          </controlPr>
        </control>
      </mc:Choice>
      <mc:Fallback>
        <control shapeId="5123" r:id="rId4" name="CheckBox1"/>
      </mc:Fallback>
    </mc:AlternateContent>
    <mc:AlternateContent xmlns:mc="http://schemas.openxmlformats.org/markup-compatibility/2006">
      <mc:Choice Requires="x14">
        <control shapeId="5124" r:id="rId6" name="CheckBox2">
          <controlPr defaultSize="0" autoLine="0" r:id="rId7">
            <anchor moveWithCells="1" sizeWithCells="1">
              <from>
                <xdr:col>5</xdr:col>
                <xdr:colOff>0</xdr:colOff>
                <xdr:row>15</xdr:row>
                <xdr:rowOff>0</xdr:rowOff>
              </from>
              <to>
                <xdr:col>6</xdr:col>
                <xdr:colOff>0</xdr:colOff>
                <xdr:row>15</xdr:row>
                <xdr:rowOff>0</xdr:rowOff>
              </to>
            </anchor>
          </controlPr>
        </control>
      </mc:Choice>
      <mc:Fallback>
        <control shapeId="5124" r:id="rId6" name="CheckBox2"/>
      </mc:Fallback>
    </mc:AlternateContent>
    <mc:AlternateContent xmlns:mc="http://schemas.openxmlformats.org/markup-compatibility/2006">
      <mc:Choice Requires="x14">
        <control shapeId="5125" r:id="rId8" name="Check Box 5">
          <controlPr defaultSize="0" autoFill="0" autoLine="0" autoPict="0">
            <anchor moveWithCells="1">
              <from>
                <xdr:col>5</xdr:col>
                <xdr:colOff>0</xdr:colOff>
                <xdr:row>15</xdr:row>
                <xdr:rowOff>0</xdr:rowOff>
              </from>
              <to>
                <xdr:col>6</xdr:col>
                <xdr:colOff>0</xdr:colOff>
                <xdr:row>16</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0</xdr:colOff>
                <xdr:row>21</xdr:row>
                <xdr:rowOff>504825</xdr:rowOff>
              </from>
              <to>
                <xdr:col>7</xdr:col>
                <xdr:colOff>66675</xdr:colOff>
                <xdr:row>23</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657225</xdr:colOff>
                <xdr:row>21</xdr:row>
                <xdr:rowOff>504825</xdr:rowOff>
              </from>
              <to>
                <xdr:col>9</xdr:col>
                <xdr:colOff>0</xdr:colOff>
                <xdr:row>23</xdr:row>
                <xdr:rowOff>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11</xdr:col>
                <xdr:colOff>0</xdr:colOff>
                <xdr:row>21</xdr:row>
                <xdr:rowOff>504825</xdr:rowOff>
              </from>
              <to>
                <xdr:col>12</xdr:col>
                <xdr:colOff>657225</xdr:colOff>
                <xdr:row>23</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5</xdr:col>
                <xdr:colOff>0</xdr:colOff>
                <xdr:row>23</xdr:row>
                <xdr:rowOff>0</xdr:rowOff>
              </from>
              <to>
                <xdr:col>7</xdr:col>
                <xdr:colOff>66675</xdr:colOff>
                <xdr:row>24</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6</xdr:col>
                <xdr:colOff>657225</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9</xdr:col>
                <xdr:colOff>104775</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11</xdr:col>
                <xdr:colOff>0</xdr:colOff>
                <xdr:row>22</xdr:row>
                <xdr:rowOff>333375</xdr:rowOff>
              </from>
              <to>
                <xdr:col>12</xdr:col>
                <xdr:colOff>657225</xdr:colOff>
                <xdr:row>24</xdr:row>
                <xdr:rowOff>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5</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7</xdr:col>
                <xdr:colOff>0</xdr:colOff>
                <xdr:row>25</xdr:row>
                <xdr:rowOff>504825</xdr:rowOff>
              </from>
              <to>
                <xdr:col>8</xdr:col>
                <xdr:colOff>0</xdr:colOff>
                <xdr:row>27</xdr:row>
                <xdr:rowOff>9525</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9</xdr:col>
                <xdr:colOff>114300</xdr:colOff>
                <xdr:row>22</xdr:row>
                <xdr:rowOff>0</xdr:rowOff>
              </from>
              <to>
                <xdr:col>11</xdr:col>
                <xdr:colOff>19050</xdr:colOff>
                <xdr:row>23</xdr:row>
                <xdr:rowOff>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12</xdr:col>
                <xdr:colOff>400050</xdr:colOff>
                <xdr:row>23</xdr:row>
                <xdr:rowOff>9525</xdr:rowOff>
              </from>
              <to>
                <xdr:col>13</xdr:col>
                <xdr:colOff>104775</xdr:colOff>
                <xdr:row>23</xdr:row>
                <xdr:rowOff>323850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FAE9-CF49-4F1C-B034-D59494776779}">
  <sheetPr codeName="Sheet4"/>
  <dimension ref="A1:X35"/>
  <sheetViews>
    <sheetView workbookViewId="0"/>
  </sheetViews>
  <sheetFormatPr defaultRowHeight="13.5"/>
  <cols>
    <col min="1" max="1" width="17.625" customWidth="1"/>
    <col min="2" max="2" width="23.25" customWidth="1"/>
    <col min="3" max="3" width="6.75" customWidth="1"/>
    <col min="4" max="4" width="20.125" hidden="1" customWidth="1"/>
    <col min="5" max="5" width="4.875" hidden="1" customWidth="1"/>
    <col min="6" max="6" width="17.75" customWidth="1"/>
    <col min="7" max="7" width="23.25" customWidth="1"/>
    <col min="8" max="8" width="6.75" customWidth="1"/>
    <col min="9" max="9" width="20.125" hidden="1" customWidth="1"/>
    <col min="10" max="10" width="4.875" hidden="1" customWidth="1"/>
    <col min="11" max="11" width="17.75" customWidth="1"/>
    <col min="12" max="12" width="23.25" customWidth="1"/>
    <col min="13" max="13" width="6.75" customWidth="1"/>
    <col min="14" max="14" width="20.125" hidden="1" customWidth="1"/>
    <col min="15" max="15" width="7.25" customWidth="1"/>
    <col min="16" max="16" width="6.375" customWidth="1"/>
    <col min="17" max="17" width="19.5" customWidth="1"/>
    <col min="18" max="18" width="13" customWidth="1"/>
    <col min="19" max="19" width="10.375" customWidth="1"/>
  </cols>
  <sheetData>
    <row r="1" spans="1:24" ht="21.75" customHeight="1">
      <c r="L1" s="278"/>
      <c r="M1" s="278"/>
      <c r="R1" s="32" t="s">
        <v>72</v>
      </c>
      <c r="X1" s="32"/>
    </row>
    <row r="2" spans="1:24">
      <c r="L2" s="278"/>
      <c r="M2" s="278"/>
    </row>
    <row r="5" spans="1:24" ht="19.5" customHeight="1">
      <c r="A5" s="2"/>
    </row>
    <row r="6" spans="1:24" ht="30" customHeight="1">
      <c r="A6" s="279" t="s">
        <v>8</v>
      </c>
      <c r="B6" s="272" t="s">
        <v>10</v>
      </c>
      <c r="C6" s="281"/>
      <c r="D6" s="50"/>
      <c r="E6" s="51"/>
      <c r="F6" s="279" t="s">
        <v>8</v>
      </c>
      <c r="G6" s="272" t="s">
        <v>10</v>
      </c>
      <c r="H6" s="281"/>
      <c r="I6" s="50"/>
      <c r="J6" s="51"/>
      <c r="K6" s="279" t="s">
        <v>8</v>
      </c>
      <c r="L6" s="272" t="s">
        <v>10</v>
      </c>
      <c r="M6" s="273"/>
      <c r="N6" s="27"/>
      <c r="O6" s="27"/>
      <c r="P6" s="52" t="s">
        <v>63</v>
      </c>
      <c r="Q6" s="15"/>
      <c r="R6" s="23"/>
    </row>
    <row r="7" spans="1:24" ht="30" customHeight="1">
      <c r="A7" s="280"/>
      <c r="B7" s="272" t="s">
        <v>60</v>
      </c>
      <c r="C7" s="273"/>
      <c r="D7" s="272"/>
      <c r="E7" s="273"/>
      <c r="F7" s="280"/>
      <c r="G7" s="272" t="s">
        <v>60</v>
      </c>
      <c r="H7" s="273"/>
      <c r="I7" s="272"/>
      <c r="J7" s="273"/>
      <c r="K7" s="280"/>
      <c r="L7" s="272" t="s">
        <v>60</v>
      </c>
      <c r="M7" s="273"/>
      <c r="N7" s="274"/>
      <c r="O7" s="275"/>
      <c r="P7" s="53" t="s">
        <v>64</v>
      </c>
      <c r="Q7" s="54"/>
      <c r="R7" s="54" t="s">
        <v>56</v>
      </c>
    </row>
    <row r="8" spans="1:24" ht="30" customHeight="1">
      <c r="A8" s="33" t="s">
        <v>12</v>
      </c>
      <c r="B8" s="34">
        <v>2910</v>
      </c>
      <c r="C8" s="35" t="s">
        <v>11</v>
      </c>
      <c r="D8" s="34"/>
      <c r="E8" s="35"/>
      <c r="F8" s="36" t="s">
        <v>13</v>
      </c>
      <c r="G8" s="37">
        <v>12860</v>
      </c>
      <c r="H8" s="35" t="s">
        <v>11</v>
      </c>
      <c r="I8" s="28"/>
      <c r="J8" s="29"/>
      <c r="K8" s="36" t="s">
        <v>14</v>
      </c>
      <c r="L8" s="37">
        <v>110190</v>
      </c>
      <c r="M8" s="35" t="s">
        <v>11</v>
      </c>
      <c r="N8" s="8"/>
      <c r="O8" s="7"/>
      <c r="P8" s="53" t="s">
        <v>65</v>
      </c>
      <c r="Q8" s="54"/>
      <c r="R8" s="54" t="s">
        <v>56</v>
      </c>
    </row>
    <row r="9" spans="1:24" ht="30" customHeight="1">
      <c r="A9" s="33" t="s">
        <v>15</v>
      </c>
      <c r="B9" s="34">
        <v>3730</v>
      </c>
      <c r="C9" s="35" t="s">
        <v>11</v>
      </c>
      <c r="D9" s="34"/>
      <c r="E9" s="35"/>
      <c r="F9" s="36" t="s">
        <v>16</v>
      </c>
      <c r="G9" s="37">
        <v>13900</v>
      </c>
      <c r="H9" s="35" t="s">
        <v>11</v>
      </c>
      <c r="I9" s="28"/>
      <c r="J9" s="29"/>
      <c r="K9" s="36" t="s">
        <v>17</v>
      </c>
      <c r="L9" s="37">
        <v>127020</v>
      </c>
      <c r="M9" s="35" t="s">
        <v>11</v>
      </c>
      <c r="N9" s="8"/>
      <c r="O9" s="7"/>
      <c r="P9" s="53" t="s">
        <v>66</v>
      </c>
      <c r="Q9" s="54"/>
      <c r="R9" s="54" t="s">
        <v>57</v>
      </c>
      <c r="T9" s="21"/>
      <c r="V9" s="21"/>
      <c r="W9" s="2"/>
      <c r="X9" s="21"/>
    </row>
    <row r="10" spans="1:24" ht="30" customHeight="1">
      <c r="A10" s="33" t="s">
        <v>18</v>
      </c>
      <c r="B10" s="34">
        <v>4360</v>
      </c>
      <c r="C10" s="35" t="s">
        <v>11</v>
      </c>
      <c r="D10" s="34"/>
      <c r="E10" s="35"/>
      <c r="F10" s="36" t="s">
        <v>19</v>
      </c>
      <c r="G10" s="37">
        <v>14670</v>
      </c>
      <c r="H10" s="35" t="s">
        <v>11</v>
      </c>
      <c r="I10" s="28"/>
      <c r="J10" s="29"/>
      <c r="K10" s="36" t="s">
        <v>20</v>
      </c>
      <c r="L10" s="37">
        <v>144340</v>
      </c>
      <c r="M10" s="35" t="s">
        <v>11</v>
      </c>
      <c r="N10" s="8"/>
      <c r="O10" s="7"/>
      <c r="P10" s="53" t="s">
        <v>67</v>
      </c>
      <c r="Q10" s="54"/>
      <c r="R10" s="54" t="s">
        <v>57</v>
      </c>
      <c r="W10" s="2"/>
    </row>
    <row r="11" spans="1:24" ht="30" customHeight="1">
      <c r="A11" s="33" t="s">
        <v>21</v>
      </c>
      <c r="B11" s="34">
        <v>4970</v>
      </c>
      <c r="C11" s="35" t="s">
        <v>11</v>
      </c>
      <c r="D11" s="34"/>
      <c r="E11" s="35"/>
      <c r="F11" s="36" t="s">
        <v>22</v>
      </c>
      <c r="G11" s="37">
        <v>15430</v>
      </c>
      <c r="H11" s="35" t="s">
        <v>11</v>
      </c>
      <c r="I11" s="28"/>
      <c r="J11" s="29"/>
      <c r="K11" s="36" t="s">
        <v>23</v>
      </c>
      <c r="L11" s="37">
        <v>161370</v>
      </c>
      <c r="M11" s="35" t="s">
        <v>11</v>
      </c>
      <c r="N11" s="8"/>
      <c r="O11" s="7"/>
      <c r="P11" s="53" t="s">
        <v>68</v>
      </c>
      <c r="Q11" s="54"/>
      <c r="R11" s="54" t="s">
        <v>56</v>
      </c>
    </row>
    <row r="12" spans="1:24" ht="30" customHeight="1">
      <c r="A12" s="33" t="s">
        <v>24</v>
      </c>
      <c r="B12" s="34">
        <v>5680</v>
      </c>
      <c r="C12" s="35" t="s">
        <v>11</v>
      </c>
      <c r="D12" s="34"/>
      <c r="E12" s="35"/>
      <c r="F12" s="36" t="s">
        <v>25</v>
      </c>
      <c r="G12" s="37">
        <v>16340</v>
      </c>
      <c r="H12" s="35" t="s">
        <v>11</v>
      </c>
      <c r="I12" s="28"/>
      <c r="J12" s="29"/>
      <c r="K12" s="36" t="s">
        <v>26</v>
      </c>
      <c r="L12" s="37">
        <v>177710</v>
      </c>
      <c r="M12" s="35" t="s">
        <v>11</v>
      </c>
      <c r="N12" s="8"/>
      <c r="O12" s="7"/>
      <c r="P12" s="53" t="s">
        <v>69</v>
      </c>
      <c r="Q12" s="54"/>
      <c r="R12" s="54" t="s">
        <v>58</v>
      </c>
      <c r="T12" s="4"/>
      <c r="V12" s="4"/>
    </row>
    <row r="13" spans="1:24" ht="30" customHeight="1" thickBot="1">
      <c r="A13" s="33" t="s">
        <v>27</v>
      </c>
      <c r="B13" s="34">
        <v>6480</v>
      </c>
      <c r="C13" s="35" t="s">
        <v>11</v>
      </c>
      <c r="D13" s="34"/>
      <c r="E13" s="35"/>
      <c r="F13" s="36" t="s">
        <v>28</v>
      </c>
      <c r="G13" s="37">
        <v>17360</v>
      </c>
      <c r="H13" s="35" t="s">
        <v>11</v>
      </c>
      <c r="I13" s="28"/>
      <c r="J13" s="29"/>
      <c r="K13" s="38" t="s">
        <v>29</v>
      </c>
      <c r="L13" s="39">
        <v>194800</v>
      </c>
      <c r="M13" s="40" t="s">
        <v>11</v>
      </c>
      <c r="N13" s="17"/>
      <c r="O13" s="9"/>
      <c r="P13" s="53" t="s">
        <v>70</v>
      </c>
      <c r="Q13" s="54"/>
      <c r="R13" s="54" t="s">
        <v>59</v>
      </c>
      <c r="T13" s="4"/>
      <c r="V13" s="4"/>
    </row>
    <row r="14" spans="1:24" ht="30" customHeight="1" thickTop="1">
      <c r="A14" s="33" t="s">
        <v>30</v>
      </c>
      <c r="B14" s="34">
        <v>7120</v>
      </c>
      <c r="C14" s="35" t="s">
        <v>11</v>
      </c>
      <c r="D14" s="34"/>
      <c r="E14" s="35"/>
      <c r="F14" s="36" t="s">
        <v>31</v>
      </c>
      <c r="G14" s="37">
        <v>18340</v>
      </c>
      <c r="H14" s="35" t="s">
        <v>11</v>
      </c>
      <c r="I14" s="28"/>
      <c r="J14" s="29"/>
      <c r="K14" s="41" t="s">
        <v>32</v>
      </c>
      <c r="L14" s="42">
        <f>L13+G14</f>
        <v>213140</v>
      </c>
      <c r="M14" s="43" t="s">
        <v>11</v>
      </c>
      <c r="N14" s="10"/>
      <c r="O14" s="18"/>
      <c r="P14" s="55"/>
      <c r="Q14" s="56" t="s">
        <v>62</v>
      </c>
      <c r="R14" s="55"/>
      <c r="T14" s="4"/>
      <c r="V14" s="4"/>
    </row>
    <row r="15" spans="1:24" ht="30" customHeight="1">
      <c r="A15" s="33" t="s">
        <v>33</v>
      </c>
      <c r="B15" s="34">
        <v>7660</v>
      </c>
      <c r="C15" s="35" t="s">
        <v>11</v>
      </c>
      <c r="D15" s="34"/>
      <c r="E15" s="35"/>
      <c r="F15" s="36" t="s">
        <v>34</v>
      </c>
      <c r="G15" s="37">
        <v>19290</v>
      </c>
      <c r="H15" s="35" t="s">
        <v>11</v>
      </c>
      <c r="I15" s="28"/>
      <c r="J15" s="29"/>
      <c r="K15" s="44" t="s">
        <v>35</v>
      </c>
      <c r="L15" s="45">
        <f>L13+G19</f>
        <v>226810</v>
      </c>
      <c r="M15" s="46" t="s">
        <v>11</v>
      </c>
      <c r="N15" s="8"/>
      <c r="O15" s="19"/>
      <c r="T15" s="4"/>
      <c r="V15" s="4"/>
    </row>
    <row r="16" spans="1:24" ht="30" customHeight="1">
      <c r="A16" s="33" t="s">
        <v>36</v>
      </c>
      <c r="B16" s="34">
        <v>8190</v>
      </c>
      <c r="C16" s="35" t="s">
        <v>11</v>
      </c>
      <c r="D16" s="34"/>
      <c r="E16" s="35"/>
      <c r="F16" s="36" t="s">
        <v>37</v>
      </c>
      <c r="G16" s="37">
        <v>21190</v>
      </c>
      <c r="H16" s="35" t="s">
        <v>11</v>
      </c>
      <c r="I16" s="28"/>
      <c r="J16" s="29"/>
      <c r="K16" s="44" t="s">
        <v>38</v>
      </c>
      <c r="L16" s="45">
        <f>L13+G20</f>
        <v>237680</v>
      </c>
      <c r="M16" s="46" t="s">
        <v>11</v>
      </c>
      <c r="N16" s="8"/>
      <c r="O16" s="19"/>
      <c r="V16" s="4"/>
      <c r="W16" s="24"/>
    </row>
    <row r="17" spans="1:24" ht="30" customHeight="1">
      <c r="A17" s="33" t="s">
        <v>39</v>
      </c>
      <c r="B17" s="34">
        <v>8690</v>
      </c>
      <c r="C17" s="35" t="s">
        <v>11</v>
      </c>
      <c r="D17" s="34"/>
      <c r="E17" s="35"/>
      <c r="F17" s="36" t="s">
        <v>40</v>
      </c>
      <c r="G17" s="37">
        <v>24150</v>
      </c>
      <c r="H17" s="35" t="s">
        <v>11</v>
      </c>
      <c r="I17" s="28"/>
      <c r="J17" s="29"/>
      <c r="K17" s="44" t="s">
        <v>41</v>
      </c>
      <c r="L17" s="45">
        <f>L13+G21</f>
        <v>254750</v>
      </c>
      <c r="M17" s="46" t="s">
        <v>11</v>
      </c>
      <c r="N17" s="8"/>
      <c r="O17" s="19"/>
      <c r="T17" s="14"/>
      <c r="U17" s="16"/>
      <c r="V17" s="16"/>
      <c r="W17" s="4"/>
      <c r="X17" s="4"/>
    </row>
    <row r="18" spans="1:24" ht="30" customHeight="1">
      <c r="A18" s="33" t="s">
        <v>42</v>
      </c>
      <c r="B18" s="34">
        <v>9200</v>
      </c>
      <c r="C18" s="35" t="s">
        <v>11</v>
      </c>
      <c r="D18" s="34"/>
      <c r="E18" s="35"/>
      <c r="F18" s="36" t="s">
        <v>43</v>
      </c>
      <c r="G18" s="37">
        <v>27660</v>
      </c>
      <c r="H18" s="35" t="s">
        <v>11</v>
      </c>
      <c r="I18" s="28"/>
      <c r="J18" s="29"/>
      <c r="K18" s="44" t="s">
        <v>44</v>
      </c>
      <c r="L18" s="45">
        <f>L13+G22</f>
        <v>271530</v>
      </c>
      <c r="M18" s="46" t="s">
        <v>11</v>
      </c>
      <c r="N18" s="8"/>
      <c r="O18" s="19"/>
      <c r="T18" s="14"/>
      <c r="U18" s="16"/>
      <c r="V18" s="16"/>
      <c r="W18" s="4"/>
      <c r="X18" s="4"/>
    </row>
    <row r="19" spans="1:24" ht="30" customHeight="1" thickBot="1">
      <c r="A19" s="33" t="s">
        <v>45</v>
      </c>
      <c r="B19" s="34">
        <v>9710</v>
      </c>
      <c r="C19" s="35" t="s">
        <v>11</v>
      </c>
      <c r="D19" s="34"/>
      <c r="E19" s="35"/>
      <c r="F19" s="36" t="s">
        <v>46</v>
      </c>
      <c r="G19" s="37">
        <v>32010</v>
      </c>
      <c r="H19" s="35" t="s">
        <v>11</v>
      </c>
      <c r="I19" s="31"/>
      <c r="J19" s="30"/>
      <c r="K19" s="47" t="s">
        <v>47</v>
      </c>
      <c r="L19" s="48">
        <f>L13+G23</f>
        <v>288080</v>
      </c>
      <c r="M19" s="49" t="s">
        <v>11</v>
      </c>
      <c r="N19" s="11"/>
      <c r="O19" s="20"/>
      <c r="T19" s="14"/>
      <c r="U19" s="16"/>
      <c r="V19" s="16"/>
      <c r="W19" s="4"/>
      <c r="X19" s="4"/>
    </row>
    <row r="20" spans="1:24" ht="30" customHeight="1" thickTop="1">
      <c r="A20" s="33" t="s">
        <v>48</v>
      </c>
      <c r="B20" s="34">
        <v>10240</v>
      </c>
      <c r="C20" s="35" t="s">
        <v>11</v>
      </c>
      <c r="D20" s="34"/>
      <c r="E20" s="35"/>
      <c r="F20" s="36" t="s">
        <v>49</v>
      </c>
      <c r="G20" s="37">
        <v>42880</v>
      </c>
      <c r="H20" s="35" t="s">
        <v>11</v>
      </c>
      <c r="I20" s="6"/>
      <c r="J20" s="7"/>
      <c r="K20" s="21"/>
      <c r="L20" s="276" t="s">
        <v>71</v>
      </c>
      <c r="M20" s="276"/>
      <c r="N20" s="13"/>
      <c r="O20" s="21"/>
      <c r="T20" s="14"/>
      <c r="U20" s="16"/>
      <c r="V20" s="16"/>
      <c r="W20" s="4"/>
      <c r="X20" s="4"/>
    </row>
    <row r="21" spans="1:24" ht="30" customHeight="1" thickBot="1">
      <c r="A21" s="33" t="s">
        <v>50</v>
      </c>
      <c r="B21" s="34">
        <v>10760</v>
      </c>
      <c r="C21" s="35" t="s">
        <v>11</v>
      </c>
      <c r="D21" s="34"/>
      <c r="E21" s="35"/>
      <c r="F21" s="36" t="s">
        <v>51</v>
      </c>
      <c r="G21" s="37">
        <v>59950</v>
      </c>
      <c r="H21" s="35" t="s">
        <v>11</v>
      </c>
      <c r="I21" s="6"/>
      <c r="J21" s="7"/>
      <c r="K21" s="12"/>
      <c r="L21" s="277"/>
      <c r="M21" s="277"/>
      <c r="T21" s="14"/>
      <c r="U21" s="16"/>
      <c r="V21" s="16"/>
      <c r="X21" s="4"/>
    </row>
    <row r="22" spans="1:24" ht="30" customHeight="1" thickTop="1">
      <c r="A22" s="33" t="s">
        <v>52</v>
      </c>
      <c r="B22" s="34">
        <v>11200</v>
      </c>
      <c r="C22" s="35" t="s">
        <v>11</v>
      </c>
      <c r="D22" s="34"/>
      <c r="E22" s="35"/>
      <c r="F22" s="36" t="s">
        <v>53</v>
      </c>
      <c r="G22" s="37">
        <v>76730</v>
      </c>
      <c r="H22" s="35" t="s">
        <v>11</v>
      </c>
      <c r="I22" s="6"/>
      <c r="J22" s="7"/>
      <c r="K22" s="12"/>
      <c r="L22" s="263" t="s">
        <v>61</v>
      </c>
      <c r="M22" s="264"/>
      <c r="N22" s="264"/>
      <c r="O22" s="264"/>
      <c r="P22" s="264"/>
      <c r="Q22" s="265"/>
    </row>
    <row r="23" spans="1:24" ht="30" customHeight="1">
      <c r="A23" s="33" t="s">
        <v>54</v>
      </c>
      <c r="B23" s="34">
        <v>11790</v>
      </c>
      <c r="C23" s="35" t="s">
        <v>11</v>
      </c>
      <c r="D23" s="34"/>
      <c r="E23" s="35"/>
      <c r="F23" s="36" t="s">
        <v>55</v>
      </c>
      <c r="G23" s="37">
        <v>93280</v>
      </c>
      <c r="H23" s="35" t="s">
        <v>11</v>
      </c>
      <c r="I23" s="6"/>
      <c r="J23" s="7"/>
      <c r="K23" s="12"/>
      <c r="L23" s="266"/>
      <c r="M23" s="267"/>
      <c r="N23" s="267"/>
      <c r="O23" s="267"/>
      <c r="P23" s="267"/>
      <c r="Q23" s="268"/>
    </row>
    <row r="24" spans="1:24" ht="22.5" customHeight="1">
      <c r="C24" s="21"/>
      <c r="D24" s="21"/>
      <c r="E24" s="21"/>
      <c r="F24" s="21"/>
      <c r="G24" s="21"/>
      <c r="H24" s="21"/>
      <c r="I24" s="22"/>
      <c r="J24" s="22"/>
      <c r="K24" s="12"/>
      <c r="L24" s="266"/>
      <c r="M24" s="267"/>
      <c r="N24" s="267"/>
      <c r="O24" s="267"/>
      <c r="P24" s="267"/>
      <c r="Q24" s="268"/>
    </row>
    <row r="25" spans="1:24" ht="22.5" customHeight="1">
      <c r="A25" s="15"/>
      <c r="B25" s="15"/>
      <c r="C25" s="23"/>
      <c r="D25" s="21"/>
      <c r="E25" s="21"/>
      <c r="F25" s="2"/>
      <c r="G25" s="21"/>
      <c r="H25" s="21"/>
      <c r="I25" s="22"/>
      <c r="J25" s="22"/>
      <c r="K25" s="12"/>
      <c r="L25" s="266"/>
      <c r="M25" s="267"/>
      <c r="N25" s="267"/>
      <c r="O25" s="267"/>
      <c r="P25" s="267"/>
      <c r="Q25" s="268"/>
    </row>
    <row r="26" spans="1:24" ht="12.75" customHeight="1">
      <c r="A26" s="14"/>
      <c r="B26" s="16"/>
      <c r="C26" s="16"/>
      <c r="F26" s="2"/>
      <c r="I26" s="25"/>
      <c r="J26" s="25"/>
      <c r="K26" s="12"/>
      <c r="L26" s="266"/>
      <c r="M26" s="267"/>
      <c r="N26" s="267"/>
      <c r="O26" s="267"/>
      <c r="P26" s="267"/>
      <c r="Q26" s="268"/>
    </row>
    <row r="27" spans="1:24" ht="6.75" customHeight="1">
      <c r="A27" s="14"/>
      <c r="B27" s="16"/>
      <c r="C27" s="16"/>
      <c r="I27" s="25"/>
      <c r="J27" s="25"/>
      <c r="K27" s="25"/>
      <c r="L27" s="266"/>
      <c r="M27" s="267"/>
      <c r="N27" s="267"/>
      <c r="O27" s="267"/>
      <c r="P27" s="267"/>
      <c r="Q27" s="268"/>
    </row>
    <row r="28" spans="1:24" ht="18" thickBot="1">
      <c r="A28" s="14"/>
      <c r="B28" s="16"/>
      <c r="C28" s="16"/>
      <c r="D28" s="4"/>
      <c r="E28" s="4"/>
      <c r="L28" s="269"/>
      <c r="M28" s="270"/>
      <c r="N28" s="270"/>
      <c r="O28" s="270"/>
      <c r="P28" s="270"/>
      <c r="Q28" s="271"/>
    </row>
    <row r="29" spans="1:24" ht="18" thickTop="1">
      <c r="A29" s="14"/>
      <c r="B29" s="16"/>
      <c r="C29" s="16"/>
      <c r="D29" s="4"/>
      <c r="E29" s="4"/>
    </row>
    <row r="30" spans="1:24" ht="17.25">
      <c r="A30" s="14"/>
      <c r="B30" s="16"/>
      <c r="C30" s="16"/>
      <c r="D30" s="4"/>
      <c r="E30" s="4"/>
    </row>
    <row r="31" spans="1:24" ht="17.25">
      <c r="A31" s="14"/>
      <c r="B31" s="16"/>
      <c r="C31" s="16"/>
      <c r="D31" s="4"/>
      <c r="E31" s="4"/>
    </row>
    <row r="32" spans="1:24" ht="17.25">
      <c r="A32" s="14"/>
      <c r="B32" s="16"/>
      <c r="C32" s="16"/>
      <c r="D32" s="24"/>
      <c r="E32" s="4"/>
      <c r="F32" s="24"/>
    </row>
    <row r="33" spans="1:5" ht="6.75" customHeight="1">
      <c r="A33" s="14"/>
      <c r="B33" s="14"/>
      <c r="C33" s="16"/>
      <c r="D33" s="4"/>
      <c r="E33" s="4"/>
    </row>
    <row r="34" spans="1:5" ht="17.25">
      <c r="A34" s="5"/>
      <c r="B34" s="3"/>
      <c r="C34" s="4"/>
      <c r="D34" s="4"/>
      <c r="E34" s="4"/>
    </row>
    <row r="35" spans="1:5">
      <c r="B35" s="5"/>
      <c r="C35" s="5"/>
      <c r="D35" s="5"/>
      <c r="E35" s="5"/>
    </row>
  </sheetData>
  <mergeCells count="16">
    <mergeCell ref="L1:M1"/>
    <mergeCell ref="L2:M2"/>
    <mergeCell ref="A6:A7"/>
    <mergeCell ref="F6:F7"/>
    <mergeCell ref="K6:K7"/>
    <mergeCell ref="B7:C7"/>
    <mergeCell ref="L6:M6"/>
    <mergeCell ref="G6:H6"/>
    <mergeCell ref="B6:C6"/>
    <mergeCell ref="L22:Q28"/>
    <mergeCell ref="D7:E7"/>
    <mergeCell ref="G7:H7"/>
    <mergeCell ref="I7:J7"/>
    <mergeCell ref="L7:M7"/>
    <mergeCell ref="N7:O7"/>
    <mergeCell ref="L20:M21"/>
  </mergeCells>
  <phoneticPr fontId="2"/>
  <pageMargins left="0.39370078740157483" right="0.23622047244094491" top="0.74803149606299213" bottom="0.74803149606299213" header="0.31496062992125984" footer="0.31496062992125984"/>
  <pageSetup paperSize="9" scale="70"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234F-E574-4952-872D-28766A500862}">
  <sheetPr codeName="Sheet5"/>
  <dimension ref="A1:X35"/>
  <sheetViews>
    <sheetView showGridLines="0" zoomScale="85" zoomScaleNormal="85" workbookViewId="0">
      <selection activeCell="L24" sqref="L24"/>
    </sheetView>
  </sheetViews>
  <sheetFormatPr defaultRowHeight="13.5"/>
  <cols>
    <col min="1" max="1" width="17.625" customWidth="1"/>
    <col min="2" max="2" width="23.25" customWidth="1"/>
    <col min="3" max="3" width="6.75" customWidth="1"/>
    <col min="4" max="4" width="20.125" hidden="1" customWidth="1"/>
    <col min="5" max="5" width="4.875" hidden="1" customWidth="1"/>
    <col min="6" max="6" width="17.75" customWidth="1"/>
    <col min="7" max="7" width="23.25" customWidth="1"/>
    <col min="8" max="8" width="6.75" customWidth="1"/>
    <col min="9" max="9" width="20.125" hidden="1" customWidth="1"/>
    <col min="10" max="10" width="4.875" hidden="1" customWidth="1"/>
    <col min="11" max="11" width="17.75" customWidth="1"/>
    <col min="12" max="12" width="23.25" customWidth="1"/>
    <col min="13" max="13" width="6.75" customWidth="1"/>
    <col min="14" max="14" width="20.125" hidden="1" customWidth="1"/>
    <col min="15" max="15" width="7.25" hidden="1" customWidth="1"/>
    <col min="16" max="16" width="6.375" customWidth="1"/>
    <col min="17" max="17" width="19.5" customWidth="1"/>
    <col min="18" max="18" width="16.375" customWidth="1"/>
    <col min="19" max="19" width="10.375" customWidth="1"/>
    <col min="20" max="21" width="10" bestFit="1" customWidth="1"/>
    <col min="22" max="22" width="10.625" bestFit="1" customWidth="1"/>
  </cols>
  <sheetData>
    <row r="1" spans="1:24" ht="21.75" customHeight="1">
      <c r="L1" s="278"/>
      <c r="M1" s="278"/>
      <c r="R1" s="32" t="s">
        <v>240</v>
      </c>
      <c r="X1" s="32"/>
    </row>
    <row r="2" spans="1:24">
      <c r="L2" s="278"/>
      <c r="M2" s="278"/>
    </row>
    <row r="5" spans="1:24" ht="19.5" customHeight="1">
      <c r="A5" s="2"/>
    </row>
    <row r="6" spans="1:24" ht="30" customHeight="1">
      <c r="A6" s="279" t="s">
        <v>8</v>
      </c>
      <c r="B6" s="272" t="s">
        <v>10</v>
      </c>
      <c r="C6" s="281"/>
      <c r="D6" s="50"/>
      <c r="E6" s="51"/>
      <c r="F6" s="279" t="s">
        <v>8</v>
      </c>
      <c r="G6" s="272" t="s">
        <v>10</v>
      </c>
      <c r="H6" s="281"/>
      <c r="I6" s="50"/>
      <c r="J6" s="51"/>
      <c r="K6" s="279" t="s">
        <v>8</v>
      </c>
      <c r="L6" s="272" t="s">
        <v>10</v>
      </c>
      <c r="M6" s="273"/>
      <c r="N6" s="27"/>
      <c r="O6" s="27"/>
      <c r="P6" s="52" t="s">
        <v>63</v>
      </c>
      <c r="Q6" s="15"/>
      <c r="R6" s="23"/>
    </row>
    <row r="7" spans="1:24" ht="30" customHeight="1">
      <c r="A7" s="280"/>
      <c r="B7" s="272" t="s">
        <v>60</v>
      </c>
      <c r="C7" s="273"/>
      <c r="D7" s="272"/>
      <c r="E7" s="273"/>
      <c r="F7" s="280"/>
      <c r="G7" s="272" t="s">
        <v>60</v>
      </c>
      <c r="H7" s="273"/>
      <c r="I7" s="272"/>
      <c r="J7" s="273"/>
      <c r="K7" s="280"/>
      <c r="L7" s="272" t="s">
        <v>60</v>
      </c>
      <c r="M7" s="273"/>
      <c r="N7" s="274"/>
      <c r="O7" s="275"/>
      <c r="P7" s="53" t="s">
        <v>64</v>
      </c>
      <c r="Q7" s="54"/>
      <c r="R7" s="54" t="s">
        <v>56</v>
      </c>
    </row>
    <row r="8" spans="1:24" ht="30" customHeight="1">
      <c r="A8" s="33" t="s">
        <v>12</v>
      </c>
      <c r="B8" s="34">
        <f>_xlfn.XLOOKUP(A8,'（事務局用）保険料一覧'!$B:$B,'（事務局用）保険料一覧'!$D:$D)</f>
        <v>2550</v>
      </c>
      <c r="C8" s="35" t="s">
        <v>11</v>
      </c>
      <c r="D8" s="34"/>
      <c r="E8" s="35"/>
      <c r="F8" s="36" t="s">
        <v>13</v>
      </c>
      <c r="G8" s="37">
        <f>_xlfn.XLOOKUP(F8,'（事務局用）保険料一覧'!$B:$B,'（事務局用）保険料一覧'!$D:$D)</f>
        <v>11250</v>
      </c>
      <c r="H8" s="35" t="s">
        <v>11</v>
      </c>
      <c r="I8" s="28"/>
      <c r="J8" s="29"/>
      <c r="K8" s="36" t="s">
        <v>272</v>
      </c>
      <c r="L8" s="37">
        <f>_xlfn.XLOOKUP(K8,'（事務局用）保険料一覧'!$B:$B,'（事務局用）保険料一覧'!$D:$D)</f>
        <v>98120</v>
      </c>
      <c r="M8" s="35" t="s">
        <v>11</v>
      </c>
      <c r="N8" s="8"/>
      <c r="O8" s="7"/>
      <c r="P8" s="53" t="s">
        <v>65</v>
      </c>
      <c r="Q8" s="54"/>
      <c r="R8" s="54" t="s">
        <v>56</v>
      </c>
    </row>
    <row r="9" spans="1:24" ht="30" customHeight="1">
      <c r="A9" s="33" t="s">
        <v>15</v>
      </c>
      <c r="B9" s="34">
        <f>_xlfn.XLOOKUP(A9,'（事務局用）保険料一覧'!$B:$B,'（事務局用）保険料一覧'!$D:$D)</f>
        <v>3200</v>
      </c>
      <c r="C9" s="35" t="s">
        <v>11</v>
      </c>
      <c r="D9" s="34"/>
      <c r="E9" s="35"/>
      <c r="F9" s="36" t="s">
        <v>16</v>
      </c>
      <c r="G9" s="37">
        <f>_xlfn.XLOOKUP(F9,'（事務局用）保険料一覧'!$B:$B,'（事務局用）保険料一覧'!$D:$D)</f>
        <v>12120</v>
      </c>
      <c r="H9" s="35" t="s">
        <v>11</v>
      </c>
      <c r="I9" s="28"/>
      <c r="J9" s="29"/>
      <c r="K9" s="36" t="s">
        <v>274</v>
      </c>
      <c r="L9" s="37">
        <f>_xlfn.XLOOKUP(K9,'（事務局用）保険料一覧'!$B:$B,'（事務局用）保険料一覧'!$D:$D)</f>
        <v>113140</v>
      </c>
      <c r="M9" s="35" t="s">
        <v>11</v>
      </c>
      <c r="N9" s="8"/>
      <c r="O9" s="7"/>
      <c r="P9" s="53" t="s">
        <v>66</v>
      </c>
      <c r="Q9" s="54"/>
      <c r="R9" s="54" t="s">
        <v>57</v>
      </c>
      <c r="T9" s="21"/>
      <c r="V9" s="21"/>
      <c r="W9" s="2"/>
      <c r="X9" s="21"/>
    </row>
    <row r="10" spans="1:24" ht="30" customHeight="1">
      <c r="A10" s="33" t="s">
        <v>18</v>
      </c>
      <c r="B10" s="34">
        <f>_xlfn.XLOOKUP(A10,'（事務局用）保険料一覧'!$B:$B,'（事務局用）保険料一覧'!$D:$D)</f>
        <v>3740</v>
      </c>
      <c r="C10" s="35" t="s">
        <v>11</v>
      </c>
      <c r="D10" s="34"/>
      <c r="E10" s="35"/>
      <c r="F10" s="36" t="s">
        <v>19</v>
      </c>
      <c r="G10" s="37">
        <f>_xlfn.XLOOKUP(F10,'（事務局用）保険料一覧'!$B:$B,'（事務局用）保険料一覧'!$D:$D)</f>
        <v>12860</v>
      </c>
      <c r="H10" s="35" t="s">
        <v>11</v>
      </c>
      <c r="I10" s="28"/>
      <c r="J10" s="29"/>
      <c r="K10" s="36" t="s">
        <v>276</v>
      </c>
      <c r="L10" s="37">
        <f>_xlfn.XLOOKUP(K10,'（事務局用）保険料一覧'!$B:$B,'（事務局用）保険料一覧'!$D:$D)</f>
        <v>128610</v>
      </c>
      <c r="M10" s="35" t="s">
        <v>11</v>
      </c>
      <c r="N10" s="8"/>
      <c r="O10" s="7"/>
      <c r="P10" s="59" t="s">
        <v>67</v>
      </c>
      <c r="Q10" s="58"/>
      <c r="R10" s="58" t="s">
        <v>80</v>
      </c>
      <c r="W10" s="2"/>
    </row>
    <row r="11" spans="1:24" ht="30" customHeight="1">
      <c r="A11" s="33" t="s">
        <v>21</v>
      </c>
      <c r="B11" s="34">
        <f>_xlfn.XLOOKUP(A11,'（事務局用）保険料一覧'!$B:$B,'（事務局用）保険料一覧'!$D:$D)</f>
        <v>4300</v>
      </c>
      <c r="C11" s="35" t="s">
        <v>11</v>
      </c>
      <c r="D11" s="34"/>
      <c r="E11" s="35"/>
      <c r="F11" s="36" t="s">
        <v>22</v>
      </c>
      <c r="G11" s="37">
        <f>_xlfn.XLOOKUP(F11,'（事務局用）保険料一覧'!$B:$B,'（事務局用）保険料一覧'!$D:$D)</f>
        <v>13450</v>
      </c>
      <c r="H11" s="35" t="s">
        <v>11</v>
      </c>
      <c r="I11" s="28"/>
      <c r="J11" s="29"/>
      <c r="K11" s="36" t="s">
        <v>243</v>
      </c>
      <c r="L11" s="37">
        <f>_xlfn.XLOOKUP(K11,'（事務局用）保険料一覧'!$B:$B,'（事務局用）保険料一覧'!$D:$D)</f>
        <v>143840</v>
      </c>
      <c r="M11" s="35" t="s">
        <v>11</v>
      </c>
      <c r="N11" s="8"/>
      <c r="O11" s="7"/>
      <c r="P11" s="53" t="s">
        <v>68</v>
      </c>
      <c r="Q11" s="54"/>
      <c r="R11" s="54" t="s">
        <v>56</v>
      </c>
    </row>
    <row r="12" spans="1:24" ht="30" customHeight="1">
      <c r="A12" s="33" t="s">
        <v>24</v>
      </c>
      <c r="B12" s="34">
        <f>_xlfn.XLOOKUP(A12,'（事務局用）保険料一覧'!$B:$B,'（事務局用）保険料一覧'!$D:$D)</f>
        <v>4920</v>
      </c>
      <c r="C12" s="35" t="s">
        <v>11</v>
      </c>
      <c r="D12" s="34"/>
      <c r="E12" s="35"/>
      <c r="F12" s="36" t="s">
        <v>25</v>
      </c>
      <c r="G12" s="37">
        <f>_xlfn.XLOOKUP(F12,'（事務局用）保険料一覧'!$B:$B,'（事務局用）保険料一覧'!$D:$D)</f>
        <v>14250</v>
      </c>
      <c r="H12" s="35" t="s">
        <v>11</v>
      </c>
      <c r="I12" s="28"/>
      <c r="J12" s="29"/>
      <c r="K12" s="36" t="s">
        <v>244</v>
      </c>
      <c r="L12" s="37">
        <f>_xlfn.XLOOKUP(K12,'（事務局用）保険料一覧'!$B:$B,'（事務局用）保険料一覧'!$D:$D)</f>
        <v>158460</v>
      </c>
      <c r="M12" s="35" t="s">
        <v>11</v>
      </c>
      <c r="N12" s="8"/>
      <c r="O12" s="7"/>
      <c r="P12" s="59" t="s">
        <v>69</v>
      </c>
      <c r="Q12" s="58"/>
      <c r="R12" s="58" t="s">
        <v>80</v>
      </c>
      <c r="T12" s="4"/>
      <c r="V12" s="4"/>
    </row>
    <row r="13" spans="1:24" ht="30" customHeight="1" thickBot="1">
      <c r="A13" s="33" t="s">
        <v>27</v>
      </c>
      <c r="B13" s="34">
        <f>_xlfn.XLOOKUP(A13,'（事務局用）保険料一覧'!$B:$B,'（事務局用）保険料一覧'!$D:$D)</f>
        <v>5640</v>
      </c>
      <c r="C13" s="35" t="s">
        <v>11</v>
      </c>
      <c r="D13" s="34"/>
      <c r="E13" s="35"/>
      <c r="F13" s="36" t="s">
        <v>28</v>
      </c>
      <c r="G13" s="37">
        <f>_xlfn.XLOOKUP(F13,'（事務局用）保険料一覧'!$B:$B,'（事務局用）保険料一覧'!$D:$D)</f>
        <v>15160</v>
      </c>
      <c r="H13" s="35" t="s">
        <v>11</v>
      </c>
      <c r="I13" s="28"/>
      <c r="J13" s="29"/>
      <c r="K13" s="38" t="s">
        <v>82</v>
      </c>
      <c r="L13" s="39">
        <f>_xlfn.XLOOKUP(K13,'（事務局用）保険料一覧'!$B:$B,'（事務局用）保険料一覧'!$D:$D)</f>
        <v>173670</v>
      </c>
      <c r="M13" s="40" t="s">
        <v>11</v>
      </c>
      <c r="N13" s="17"/>
      <c r="O13" s="9"/>
      <c r="P13" s="53" t="s">
        <v>70</v>
      </c>
      <c r="Q13" s="54"/>
      <c r="R13" s="54" t="s">
        <v>59</v>
      </c>
      <c r="T13" s="4"/>
      <c r="V13" s="4"/>
    </row>
    <row r="14" spans="1:24" ht="30" customHeight="1" thickTop="1">
      <c r="A14" s="33" t="s">
        <v>30</v>
      </c>
      <c r="B14" s="34">
        <f>_xlfn.XLOOKUP(A14,'（事務局用）保険料一覧'!$B:$B,'（事務局用）保険料一覧'!$D:$D)</f>
        <v>6160</v>
      </c>
      <c r="C14" s="35" t="s">
        <v>11</v>
      </c>
      <c r="D14" s="34"/>
      <c r="E14" s="35"/>
      <c r="F14" s="36" t="s">
        <v>31</v>
      </c>
      <c r="G14" s="37">
        <f>_xlfn.XLOOKUP(F14,'（事務局用）保険料一覧'!$B:$B,'（事務局用）保険料一覧'!$D:$D)</f>
        <v>16020</v>
      </c>
      <c r="H14" s="35" t="s">
        <v>11</v>
      </c>
      <c r="I14" s="28"/>
      <c r="J14" s="29"/>
      <c r="K14" s="41" t="s">
        <v>32</v>
      </c>
      <c r="L14" s="283" t="s">
        <v>84</v>
      </c>
      <c r="M14" s="43" t="s">
        <v>11</v>
      </c>
      <c r="N14" s="10"/>
      <c r="O14" s="18"/>
      <c r="P14" s="55"/>
      <c r="Q14" s="56" t="s">
        <v>62</v>
      </c>
      <c r="R14" s="55"/>
      <c r="T14" s="4"/>
      <c r="V14" s="4"/>
    </row>
    <row r="15" spans="1:24" ht="30" customHeight="1">
      <c r="A15" s="33" t="s">
        <v>33</v>
      </c>
      <c r="B15" s="34">
        <f>_xlfn.XLOOKUP(A15,'（事務局用）保険料一覧'!$B:$B,'（事務局用）保険料一覧'!$D:$D)</f>
        <v>6640</v>
      </c>
      <c r="C15" s="35" t="s">
        <v>11</v>
      </c>
      <c r="D15" s="34"/>
      <c r="E15" s="35"/>
      <c r="F15" s="36" t="s">
        <v>34</v>
      </c>
      <c r="G15" s="37">
        <f>_xlfn.XLOOKUP(F15,'（事務局用）保険料一覧'!$B:$B,'（事務局用）保険料一覧'!$D:$D)</f>
        <v>16850</v>
      </c>
      <c r="H15" s="35" t="s">
        <v>11</v>
      </c>
      <c r="I15" s="28"/>
      <c r="J15" s="29"/>
      <c r="K15" s="44" t="s">
        <v>35</v>
      </c>
      <c r="L15" s="284"/>
      <c r="M15" s="46" t="s">
        <v>11</v>
      </c>
      <c r="N15" s="8"/>
      <c r="O15" s="19"/>
      <c r="T15" s="4"/>
      <c r="V15" s="4"/>
    </row>
    <row r="16" spans="1:24" ht="30" customHeight="1">
      <c r="A16" s="33" t="s">
        <v>36</v>
      </c>
      <c r="B16" s="34">
        <f>_xlfn.XLOOKUP(A16,'（事務局用）保険料一覧'!$B:$B,'（事務局用）保険料一覧'!$D:$D)</f>
        <v>7110</v>
      </c>
      <c r="C16" s="35" t="s">
        <v>11</v>
      </c>
      <c r="D16" s="34"/>
      <c r="E16" s="35"/>
      <c r="F16" s="36" t="s">
        <v>37</v>
      </c>
      <c r="G16" s="37">
        <f>_xlfn.XLOOKUP(F16,'（事務局用）保険料一覧'!$B:$B,'（事務局用）保険料一覧'!$D:$D)</f>
        <v>18610</v>
      </c>
      <c r="H16" s="35" t="s">
        <v>11</v>
      </c>
      <c r="I16" s="28"/>
      <c r="J16" s="29"/>
      <c r="K16" s="44" t="s">
        <v>38</v>
      </c>
      <c r="L16" s="284"/>
      <c r="M16" s="46" t="s">
        <v>11</v>
      </c>
      <c r="N16" s="8"/>
      <c r="O16" s="19"/>
      <c r="T16" s="77"/>
      <c r="U16" s="78"/>
      <c r="V16" s="4"/>
      <c r="W16" s="24"/>
    </row>
    <row r="17" spans="1:24" ht="30" customHeight="1">
      <c r="A17" s="33" t="s">
        <v>39</v>
      </c>
      <c r="B17" s="34">
        <f>_xlfn.XLOOKUP(A17,'（事務局用）保険料一覧'!$B:$B,'（事務局用）保険料一覧'!$D:$D)</f>
        <v>7550</v>
      </c>
      <c r="C17" s="35" t="s">
        <v>11</v>
      </c>
      <c r="D17" s="34"/>
      <c r="E17" s="35"/>
      <c r="F17" s="36" t="s">
        <v>40</v>
      </c>
      <c r="G17" s="37">
        <f>_xlfn.XLOOKUP(F17,'（事務局用）保険料一覧'!$B:$B,'（事務局用）保険料一覧'!$D:$D)</f>
        <v>21200</v>
      </c>
      <c r="H17" s="35" t="s">
        <v>11</v>
      </c>
      <c r="I17" s="28"/>
      <c r="J17" s="29"/>
      <c r="K17" s="44" t="s">
        <v>41</v>
      </c>
      <c r="L17" s="284"/>
      <c r="M17" s="46" t="s">
        <v>11</v>
      </c>
      <c r="N17" s="8"/>
      <c r="O17" s="19"/>
      <c r="T17" s="77"/>
      <c r="U17" s="79"/>
      <c r="V17" s="16"/>
      <c r="W17" s="4"/>
      <c r="X17" s="4"/>
    </row>
    <row r="18" spans="1:24" ht="30" customHeight="1">
      <c r="A18" s="33" t="s">
        <v>42</v>
      </c>
      <c r="B18" s="34">
        <f>_xlfn.XLOOKUP(A18,'（事務局用）保険料一覧'!$B:$B,'（事務局用）保険料一覧'!$D:$D)</f>
        <v>8010</v>
      </c>
      <c r="C18" s="35" t="s">
        <v>11</v>
      </c>
      <c r="D18" s="34"/>
      <c r="E18" s="35"/>
      <c r="F18" s="36" t="s">
        <v>43</v>
      </c>
      <c r="G18" s="37">
        <f>_xlfn.XLOOKUP(F18,'（事務局用）保険料一覧'!$B:$B,'（事務局用）保険料一覧'!$D:$D)</f>
        <v>24420</v>
      </c>
      <c r="H18" s="35" t="s">
        <v>11</v>
      </c>
      <c r="I18" s="28"/>
      <c r="J18" s="29"/>
      <c r="K18" s="61" t="s">
        <v>83</v>
      </c>
      <c r="L18" s="285"/>
      <c r="M18" s="46" t="s">
        <v>11</v>
      </c>
      <c r="N18" s="8"/>
      <c r="O18" s="19"/>
      <c r="T18" s="77"/>
      <c r="U18" s="79"/>
      <c r="V18" s="16"/>
      <c r="W18" s="4"/>
      <c r="X18" s="4"/>
    </row>
    <row r="19" spans="1:24" ht="30" customHeight="1" thickBot="1">
      <c r="A19" s="33" t="s">
        <v>45</v>
      </c>
      <c r="B19" s="34">
        <f>_xlfn.XLOOKUP(A19,'（事務局用）保険料一覧'!$B:$B,'（事務局用）保険料一覧'!$D:$D)</f>
        <v>8470</v>
      </c>
      <c r="C19" s="35" t="s">
        <v>11</v>
      </c>
      <c r="D19" s="34"/>
      <c r="E19" s="35"/>
      <c r="F19" s="36" t="s">
        <v>262</v>
      </c>
      <c r="G19" s="37">
        <f>_xlfn.XLOOKUP(F19,'（事務局用）保険料一覧'!$B:$B,'（事務局用）保険料一覧'!$D:$D)</f>
        <v>28340</v>
      </c>
      <c r="H19" s="35" t="s">
        <v>11</v>
      </c>
      <c r="I19" s="31"/>
      <c r="J19" s="30"/>
      <c r="K19" s="47" t="s">
        <v>81</v>
      </c>
      <c r="L19" s="48">
        <f>_xlfn.XLOOKUP(K19,'（事務局用）保険料一覧'!$B:$B,'（事務局用）保険料一覧'!$D:$D)</f>
        <v>347390</v>
      </c>
      <c r="M19" s="49" t="s">
        <v>11</v>
      </c>
      <c r="N19" s="11"/>
      <c r="O19" s="20"/>
      <c r="T19" s="77"/>
      <c r="U19" s="79"/>
      <c r="V19" s="16"/>
      <c r="W19" s="4"/>
      <c r="X19" s="4"/>
    </row>
    <row r="20" spans="1:24" ht="30" customHeight="1" thickTop="1">
      <c r="A20" s="33" t="s">
        <v>48</v>
      </c>
      <c r="B20" s="34">
        <f>_xlfn.XLOOKUP(A20,'（事務局用）保険料一覧'!$B:$B,'（事務局用）保険料一覧'!$D:$D)</f>
        <v>8890</v>
      </c>
      <c r="C20" s="35" t="s">
        <v>11</v>
      </c>
      <c r="D20" s="34"/>
      <c r="E20" s="35"/>
      <c r="F20" s="36" t="s">
        <v>264</v>
      </c>
      <c r="G20" s="37">
        <f>_xlfn.XLOOKUP(F20,'（事務局用）保険料一覧'!$B:$B,'（事務局用）保険料一覧'!$D:$D)</f>
        <v>38020</v>
      </c>
      <c r="H20" s="35" t="s">
        <v>11</v>
      </c>
      <c r="I20" s="6"/>
      <c r="J20" s="7"/>
      <c r="K20" s="21"/>
      <c r="L20" s="276"/>
      <c r="M20" s="276"/>
      <c r="N20" s="13"/>
      <c r="O20" s="21"/>
      <c r="T20" s="77"/>
      <c r="U20" s="78"/>
      <c r="V20" s="16"/>
      <c r="W20" s="4"/>
      <c r="X20" s="4"/>
    </row>
    <row r="21" spans="1:24" ht="30" customHeight="1">
      <c r="A21" s="33" t="s">
        <v>50</v>
      </c>
      <c r="B21" s="34">
        <f>_xlfn.XLOOKUP(A21,'（事務局用）保険料一覧'!$B:$B,'（事務局用）保険料一覧'!$D:$D)</f>
        <v>9370</v>
      </c>
      <c r="C21" s="35" t="s">
        <v>11</v>
      </c>
      <c r="D21" s="34"/>
      <c r="E21" s="35"/>
      <c r="F21" s="36" t="s">
        <v>266</v>
      </c>
      <c r="G21" s="37">
        <f>_xlfn.XLOOKUP(F21,'（事務局用）保険料一覧'!$B:$B,'（事務局用）保険料一覧'!$D:$D)</f>
        <v>53250</v>
      </c>
      <c r="H21" s="35" t="s">
        <v>11</v>
      </c>
      <c r="I21" s="6"/>
      <c r="J21" s="7"/>
      <c r="K21" s="12"/>
      <c r="L21" s="282"/>
      <c r="M21" s="282"/>
      <c r="R21" s="1"/>
      <c r="T21" s="77"/>
      <c r="U21" s="78"/>
      <c r="V21" s="16"/>
      <c r="X21" s="4"/>
    </row>
    <row r="22" spans="1:24" ht="30" customHeight="1">
      <c r="A22" s="33" t="s">
        <v>52</v>
      </c>
      <c r="B22" s="34">
        <f>_xlfn.XLOOKUP(A22,'（事務局用）保険料一覧'!$B:$B,'（事務局用）保険料一覧'!$D:$D)</f>
        <v>9760</v>
      </c>
      <c r="C22" s="35" t="s">
        <v>11</v>
      </c>
      <c r="D22" s="34"/>
      <c r="E22" s="35"/>
      <c r="F22" s="36" t="s">
        <v>268</v>
      </c>
      <c r="G22" s="39">
        <f>_xlfn.XLOOKUP(F22,'（事務局用）保険料一覧'!$B:$B,'（事務局用）保険料一覧'!$D:$D)</f>
        <v>68220</v>
      </c>
      <c r="H22" s="40" t="s">
        <v>11</v>
      </c>
      <c r="I22" s="6"/>
      <c r="J22" s="7"/>
      <c r="K22" s="12"/>
      <c r="L22" s="62"/>
      <c r="M22" s="62"/>
      <c r="N22" s="62"/>
      <c r="O22" s="62"/>
      <c r="P22" s="62"/>
      <c r="Q22" s="62"/>
      <c r="T22" s="77"/>
      <c r="U22" s="79"/>
    </row>
    <row r="23" spans="1:24" ht="30" customHeight="1">
      <c r="A23" s="33" t="s">
        <v>54</v>
      </c>
      <c r="B23" s="34">
        <f>_xlfn.XLOOKUP(A23,'（事務局用）保険料一覧'!$B:$B,'（事務局用）保険料一覧'!$D:$D)</f>
        <v>10340</v>
      </c>
      <c r="C23" s="35" t="s">
        <v>11</v>
      </c>
      <c r="D23" s="34"/>
      <c r="E23" s="35"/>
      <c r="F23" s="63" t="s">
        <v>270</v>
      </c>
      <c r="G23" s="37">
        <f>_xlfn.XLOOKUP(F23,'（事務局用）保険料一覧'!$B:$B,'（事務局用）保険料一覧'!$D:$D)</f>
        <v>83040</v>
      </c>
      <c r="H23" s="35" t="s">
        <v>11</v>
      </c>
      <c r="I23" s="6"/>
      <c r="J23" s="7"/>
      <c r="K23" s="12"/>
      <c r="L23" s="62"/>
      <c r="M23" s="62"/>
      <c r="N23" s="62"/>
      <c r="O23" s="62"/>
      <c r="P23" s="62"/>
      <c r="Q23" s="62"/>
      <c r="T23" s="77"/>
      <c r="U23" s="79"/>
    </row>
    <row r="24" spans="1:24" ht="22.5" customHeight="1">
      <c r="B24" s="60"/>
      <c r="C24" s="21"/>
      <c r="D24" s="21"/>
      <c r="E24" s="21"/>
      <c r="F24" s="21"/>
      <c r="G24" s="60"/>
      <c r="H24" s="21"/>
      <c r="I24" s="22"/>
      <c r="J24" s="22"/>
      <c r="K24" s="12"/>
      <c r="L24" s="62"/>
      <c r="M24" s="62"/>
      <c r="N24" s="62"/>
      <c r="O24" s="62"/>
      <c r="P24" s="62"/>
      <c r="Q24" s="62"/>
      <c r="T24" s="77"/>
      <c r="U24" s="78"/>
    </row>
    <row r="25" spans="1:24" ht="22.5" customHeight="1">
      <c r="A25" s="15"/>
      <c r="B25" s="15"/>
      <c r="C25" s="23"/>
      <c r="D25" s="21"/>
      <c r="E25" s="21"/>
      <c r="F25" s="2"/>
      <c r="G25" s="60"/>
      <c r="H25" s="21"/>
      <c r="I25" s="22"/>
      <c r="J25" s="22"/>
      <c r="K25" s="12"/>
      <c r="L25" s="62"/>
      <c r="M25" s="62"/>
      <c r="N25" s="62"/>
      <c r="O25" s="62"/>
      <c r="P25" s="62"/>
      <c r="Q25" s="62"/>
    </row>
    <row r="26" spans="1:24" ht="12.75" customHeight="1">
      <c r="A26" s="14"/>
      <c r="B26" s="16"/>
      <c r="C26" s="16"/>
      <c r="F26" s="2"/>
      <c r="G26" s="60"/>
      <c r="I26" s="26"/>
      <c r="J26" s="26"/>
      <c r="K26" s="12"/>
      <c r="L26" s="62"/>
      <c r="M26" s="62"/>
      <c r="N26" s="62"/>
      <c r="O26" s="62"/>
      <c r="P26" s="62"/>
      <c r="Q26" s="62"/>
    </row>
    <row r="27" spans="1:24" ht="6.75" customHeight="1">
      <c r="A27" s="14"/>
      <c r="B27" s="16"/>
      <c r="C27" s="16"/>
      <c r="G27" s="60"/>
      <c r="I27" s="26"/>
      <c r="J27" s="26"/>
      <c r="K27" s="26"/>
      <c r="L27" s="62"/>
      <c r="M27" s="62"/>
      <c r="N27" s="62"/>
      <c r="O27" s="62"/>
      <c r="P27" s="62"/>
      <c r="Q27" s="62"/>
    </row>
    <row r="28" spans="1:24" ht="17.25">
      <c r="A28" s="14"/>
      <c r="B28" s="16"/>
      <c r="C28" s="16"/>
      <c r="D28" s="4"/>
      <c r="E28" s="4"/>
      <c r="L28" s="62"/>
      <c r="M28" s="62"/>
      <c r="N28" s="62"/>
      <c r="O28" s="62"/>
      <c r="P28" s="62"/>
      <c r="Q28" s="62"/>
    </row>
    <row r="29" spans="1:24" ht="17.25">
      <c r="A29" s="14"/>
      <c r="B29" s="16"/>
      <c r="C29" s="16"/>
      <c r="D29" s="4"/>
      <c r="E29" s="4"/>
    </row>
    <row r="30" spans="1:24" ht="17.25">
      <c r="A30" s="14"/>
      <c r="B30" s="16"/>
      <c r="C30" s="16"/>
      <c r="D30" s="4"/>
      <c r="E30" s="4"/>
    </row>
    <row r="31" spans="1:24" ht="17.25">
      <c r="A31" s="14"/>
      <c r="B31" s="16"/>
      <c r="C31" s="16"/>
      <c r="D31" s="4"/>
      <c r="E31" s="4"/>
    </row>
    <row r="32" spans="1:24" ht="17.25">
      <c r="A32" s="14"/>
      <c r="B32" s="16"/>
      <c r="C32" s="16"/>
      <c r="D32" s="24"/>
      <c r="E32" s="4"/>
      <c r="F32" s="24"/>
    </row>
    <row r="33" spans="1:5" ht="6.75" customHeight="1">
      <c r="A33" s="14"/>
      <c r="B33" s="14"/>
      <c r="C33" s="16"/>
      <c r="D33" s="4"/>
      <c r="E33" s="4"/>
    </row>
    <row r="34" spans="1:5" ht="17.25">
      <c r="A34" s="5"/>
      <c r="B34" s="3"/>
      <c r="C34" s="4"/>
      <c r="D34" s="4"/>
      <c r="E34" s="4"/>
    </row>
    <row r="35" spans="1:5">
      <c r="B35" s="5"/>
      <c r="C35" s="5"/>
      <c r="D35" s="5"/>
      <c r="E35" s="5"/>
    </row>
  </sheetData>
  <mergeCells count="16">
    <mergeCell ref="A6:A7"/>
    <mergeCell ref="B6:C6"/>
    <mergeCell ref="F6:F7"/>
    <mergeCell ref="G6:H6"/>
    <mergeCell ref="K6:K7"/>
    <mergeCell ref="B7:C7"/>
    <mergeCell ref="D7:E7"/>
    <mergeCell ref="G7:H7"/>
    <mergeCell ref="I7:J7"/>
    <mergeCell ref="N7:O7"/>
    <mergeCell ref="L20:M21"/>
    <mergeCell ref="L14:L18"/>
    <mergeCell ref="L1:M1"/>
    <mergeCell ref="L2:M2"/>
    <mergeCell ref="L6:M6"/>
    <mergeCell ref="L7:M7"/>
  </mergeCells>
  <phoneticPr fontId="2"/>
  <pageMargins left="0.39370078740157483" right="0.23622047244094491" top="0.74803149606299213" bottom="0.74803149606299213" header="0.31496062992125984" footer="0.31496062992125984"/>
  <pageSetup paperSize="9" scale="70"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9BE4-A442-47A7-BBC3-33080DFFD906}">
  <dimension ref="B2:H369"/>
  <sheetViews>
    <sheetView workbookViewId="0">
      <selection activeCell="J27" sqref="J27"/>
    </sheetView>
  </sheetViews>
  <sheetFormatPr defaultColWidth="9" defaultRowHeight="15.75"/>
  <cols>
    <col min="1" max="1" width="2.875" style="64" customWidth="1"/>
    <col min="2" max="2" width="10.5" style="67" customWidth="1"/>
    <col min="3" max="3" width="21.625" style="66" bestFit="1" customWidth="1"/>
    <col min="4" max="4" width="14.25" style="73" bestFit="1" customWidth="1"/>
    <col min="5" max="7" width="9" style="64"/>
    <col min="8" max="8" width="10.625" style="73" customWidth="1"/>
    <col min="9" max="16384" width="9" style="64"/>
  </cols>
  <sheetData>
    <row r="2" spans="2:8">
      <c r="B2" s="286" t="s">
        <v>283</v>
      </c>
      <c r="C2" s="286"/>
      <c r="D2" s="286"/>
      <c r="H2" s="173" t="s">
        <v>242</v>
      </c>
    </row>
    <row r="3" spans="2:8">
      <c r="B3" s="171"/>
      <c r="H3" s="172"/>
    </row>
    <row r="4" spans="2:8">
      <c r="B4" s="184" t="s">
        <v>246</v>
      </c>
      <c r="C4" s="185" t="s">
        <v>100</v>
      </c>
      <c r="D4" s="185" t="s">
        <v>101</v>
      </c>
      <c r="G4" s="186" t="s">
        <v>246</v>
      </c>
      <c r="H4" s="187" t="s">
        <v>247</v>
      </c>
    </row>
    <row r="5" spans="2:8" ht="18.75" customHeight="1">
      <c r="B5" s="181" t="s">
        <v>12</v>
      </c>
      <c r="C5" s="182" t="s">
        <v>135</v>
      </c>
      <c r="D5" s="183">
        <f>_xlfn.XLOOKUP(B5,$G:$G,$H:$H)</f>
        <v>2550</v>
      </c>
      <c r="G5" s="188" t="s">
        <v>12</v>
      </c>
      <c r="H5" s="189">
        <v>2550</v>
      </c>
    </row>
    <row r="6" spans="2:8" ht="18.75" customHeight="1">
      <c r="B6" s="174" t="s">
        <v>121</v>
      </c>
      <c r="C6" s="175" t="s">
        <v>136</v>
      </c>
      <c r="D6" s="176">
        <f t="shared" ref="D6:D68" si="0">_xlfn.XLOOKUP(B6,$G:$G,$H:$H)</f>
        <v>3200</v>
      </c>
      <c r="G6" s="188" t="s">
        <v>248</v>
      </c>
      <c r="H6" s="189">
        <v>3200</v>
      </c>
    </row>
    <row r="7" spans="2:8" ht="18.75" customHeight="1">
      <c r="B7" s="174" t="s">
        <v>18</v>
      </c>
      <c r="C7" s="175" t="s">
        <v>137</v>
      </c>
      <c r="D7" s="176">
        <f t="shared" si="0"/>
        <v>3740</v>
      </c>
      <c r="G7" s="188" t="s">
        <v>18</v>
      </c>
      <c r="H7" s="189">
        <v>3740</v>
      </c>
    </row>
    <row r="8" spans="2:8" ht="18.75" customHeight="1">
      <c r="B8" s="174" t="s">
        <v>115</v>
      </c>
      <c r="C8" s="175" t="s">
        <v>138</v>
      </c>
      <c r="D8" s="176">
        <f t="shared" si="0"/>
        <v>4300</v>
      </c>
      <c r="G8" s="188" t="s">
        <v>115</v>
      </c>
      <c r="H8" s="189">
        <v>4300</v>
      </c>
    </row>
    <row r="9" spans="2:8" ht="18.75" customHeight="1">
      <c r="B9" s="174" t="s">
        <v>24</v>
      </c>
      <c r="C9" s="175" t="s">
        <v>139</v>
      </c>
      <c r="D9" s="176">
        <f t="shared" si="0"/>
        <v>4920</v>
      </c>
      <c r="G9" s="188" t="s">
        <v>24</v>
      </c>
      <c r="H9" s="189">
        <v>4920</v>
      </c>
    </row>
    <row r="10" spans="2:8" ht="18.75" customHeight="1">
      <c r="B10" s="174" t="s">
        <v>116</v>
      </c>
      <c r="C10" s="175" t="s">
        <v>140</v>
      </c>
      <c r="D10" s="176">
        <f t="shared" si="0"/>
        <v>5640</v>
      </c>
      <c r="G10" s="188" t="s">
        <v>116</v>
      </c>
      <c r="H10" s="189">
        <v>5640</v>
      </c>
    </row>
    <row r="11" spans="2:8" ht="18.75" customHeight="1">
      <c r="B11" s="174" t="s">
        <v>30</v>
      </c>
      <c r="C11" s="175" t="s">
        <v>141</v>
      </c>
      <c r="D11" s="176">
        <f t="shared" si="0"/>
        <v>6160</v>
      </c>
      <c r="G11" s="188" t="s">
        <v>30</v>
      </c>
      <c r="H11" s="189">
        <v>6160</v>
      </c>
    </row>
    <row r="12" spans="2:8" ht="18.75" customHeight="1">
      <c r="B12" s="174" t="s">
        <v>117</v>
      </c>
      <c r="C12" s="175" t="s">
        <v>142</v>
      </c>
      <c r="D12" s="176">
        <f t="shared" si="0"/>
        <v>6640</v>
      </c>
      <c r="G12" s="188" t="s">
        <v>117</v>
      </c>
      <c r="H12" s="189">
        <v>6640</v>
      </c>
    </row>
    <row r="13" spans="2:8" ht="18.75" customHeight="1">
      <c r="B13" s="174" t="s">
        <v>36</v>
      </c>
      <c r="C13" s="175" t="s">
        <v>143</v>
      </c>
      <c r="D13" s="176">
        <f t="shared" si="0"/>
        <v>7110</v>
      </c>
      <c r="G13" s="188" t="s">
        <v>36</v>
      </c>
      <c r="H13" s="189">
        <v>7110</v>
      </c>
    </row>
    <row r="14" spans="2:8" ht="18.75" customHeight="1">
      <c r="B14" s="174" t="s">
        <v>118</v>
      </c>
      <c r="C14" s="175" t="s">
        <v>144</v>
      </c>
      <c r="D14" s="176">
        <f t="shared" si="0"/>
        <v>7550</v>
      </c>
      <c r="G14" s="188" t="s">
        <v>118</v>
      </c>
      <c r="H14" s="189">
        <v>7550</v>
      </c>
    </row>
    <row r="15" spans="2:8" ht="18.75" customHeight="1">
      <c r="B15" s="174" t="s">
        <v>42</v>
      </c>
      <c r="C15" s="175" t="s">
        <v>145</v>
      </c>
      <c r="D15" s="176">
        <f t="shared" si="0"/>
        <v>8010</v>
      </c>
      <c r="G15" s="188" t="s">
        <v>42</v>
      </c>
      <c r="H15" s="189">
        <v>8010</v>
      </c>
    </row>
    <row r="16" spans="2:8" ht="18.75" customHeight="1">
      <c r="B16" s="174" t="s">
        <v>119</v>
      </c>
      <c r="C16" s="175" t="s">
        <v>146</v>
      </c>
      <c r="D16" s="176">
        <f t="shared" si="0"/>
        <v>8470</v>
      </c>
      <c r="G16" s="188" t="s">
        <v>119</v>
      </c>
      <c r="H16" s="189">
        <v>8470</v>
      </c>
    </row>
    <row r="17" spans="2:8" ht="18.75" customHeight="1">
      <c r="B17" s="174" t="s">
        <v>48</v>
      </c>
      <c r="C17" s="175" t="s">
        <v>147</v>
      </c>
      <c r="D17" s="176">
        <f t="shared" si="0"/>
        <v>8890</v>
      </c>
      <c r="G17" s="188" t="s">
        <v>48</v>
      </c>
      <c r="H17" s="189">
        <v>8890</v>
      </c>
    </row>
    <row r="18" spans="2:8" ht="18.75" customHeight="1">
      <c r="B18" s="174" t="s">
        <v>120</v>
      </c>
      <c r="C18" s="175" t="s">
        <v>148</v>
      </c>
      <c r="D18" s="176">
        <f t="shared" si="0"/>
        <v>9370</v>
      </c>
      <c r="G18" s="188" t="s">
        <v>120</v>
      </c>
      <c r="H18" s="189">
        <v>9370</v>
      </c>
    </row>
    <row r="19" spans="2:8" ht="18.75" customHeight="1">
      <c r="B19" s="174" t="s">
        <v>52</v>
      </c>
      <c r="C19" s="175" t="s">
        <v>149</v>
      </c>
      <c r="D19" s="176">
        <f t="shared" si="0"/>
        <v>9760</v>
      </c>
      <c r="G19" s="188" t="s">
        <v>52</v>
      </c>
      <c r="H19" s="189">
        <v>9760</v>
      </c>
    </row>
    <row r="20" spans="2:8" ht="18.75" customHeight="1">
      <c r="B20" s="177" t="s">
        <v>54</v>
      </c>
      <c r="C20" s="175" t="s">
        <v>150</v>
      </c>
      <c r="D20" s="176">
        <f t="shared" si="0"/>
        <v>10340</v>
      </c>
      <c r="G20" s="188" t="s">
        <v>250</v>
      </c>
      <c r="H20" s="189">
        <v>10340</v>
      </c>
    </row>
    <row r="21" spans="2:8" ht="18.75" customHeight="1">
      <c r="B21" s="177" t="s">
        <v>54</v>
      </c>
      <c r="C21" s="175" t="s">
        <v>151</v>
      </c>
      <c r="D21" s="176">
        <f t="shared" si="0"/>
        <v>10340</v>
      </c>
      <c r="G21" s="188" t="s">
        <v>249</v>
      </c>
      <c r="H21" s="189">
        <v>11250</v>
      </c>
    </row>
    <row r="22" spans="2:8" ht="18.75" customHeight="1">
      <c r="B22" s="177" t="s">
        <v>13</v>
      </c>
      <c r="C22" s="175" t="s">
        <v>152</v>
      </c>
      <c r="D22" s="176">
        <f t="shared" si="0"/>
        <v>11250</v>
      </c>
      <c r="G22" s="188" t="s">
        <v>251</v>
      </c>
      <c r="H22" s="189">
        <v>12120</v>
      </c>
    </row>
    <row r="23" spans="2:8" ht="18.75" customHeight="1">
      <c r="B23" s="177" t="s">
        <v>13</v>
      </c>
      <c r="C23" s="175" t="s">
        <v>153</v>
      </c>
      <c r="D23" s="176">
        <f t="shared" si="0"/>
        <v>11250</v>
      </c>
      <c r="G23" s="188" t="s">
        <v>252</v>
      </c>
      <c r="H23" s="189">
        <v>12860</v>
      </c>
    </row>
    <row r="24" spans="2:8" ht="18.75" customHeight="1">
      <c r="B24" s="177" t="s">
        <v>16</v>
      </c>
      <c r="C24" s="175" t="s">
        <v>154</v>
      </c>
      <c r="D24" s="176">
        <f t="shared" si="0"/>
        <v>12120</v>
      </c>
      <c r="G24" s="188" t="s">
        <v>253</v>
      </c>
      <c r="H24" s="189">
        <v>13450</v>
      </c>
    </row>
    <row r="25" spans="2:8" ht="18.75" customHeight="1">
      <c r="B25" s="177" t="s">
        <v>16</v>
      </c>
      <c r="C25" s="175" t="s">
        <v>155</v>
      </c>
      <c r="D25" s="176">
        <f t="shared" si="0"/>
        <v>12120</v>
      </c>
      <c r="G25" s="188" t="s">
        <v>254</v>
      </c>
      <c r="H25" s="189">
        <v>14250</v>
      </c>
    </row>
    <row r="26" spans="2:8" ht="18.75" customHeight="1">
      <c r="B26" s="177" t="s">
        <v>19</v>
      </c>
      <c r="C26" s="175" t="s">
        <v>156</v>
      </c>
      <c r="D26" s="176">
        <f t="shared" si="0"/>
        <v>12860</v>
      </c>
      <c r="G26" s="188" t="s">
        <v>255</v>
      </c>
      <c r="H26" s="189">
        <v>15160</v>
      </c>
    </row>
    <row r="27" spans="2:8" ht="18.75" customHeight="1">
      <c r="B27" s="177" t="s">
        <v>19</v>
      </c>
      <c r="C27" s="175" t="s">
        <v>157</v>
      </c>
      <c r="D27" s="176">
        <f t="shared" si="0"/>
        <v>12860</v>
      </c>
      <c r="G27" s="188" t="s">
        <v>256</v>
      </c>
      <c r="H27" s="189">
        <v>16020</v>
      </c>
    </row>
    <row r="28" spans="2:8" ht="18.75" customHeight="1">
      <c r="B28" s="177" t="s">
        <v>22</v>
      </c>
      <c r="C28" s="175" t="s">
        <v>158</v>
      </c>
      <c r="D28" s="176">
        <f t="shared" si="0"/>
        <v>13450</v>
      </c>
      <c r="G28" s="188" t="s">
        <v>257</v>
      </c>
      <c r="H28" s="189">
        <v>16850</v>
      </c>
    </row>
    <row r="29" spans="2:8" ht="18.75" customHeight="1">
      <c r="B29" s="177" t="s">
        <v>22</v>
      </c>
      <c r="C29" s="175" t="s">
        <v>159</v>
      </c>
      <c r="D29" s="176">
        <f t="shared" si="0"/>
        <v>13450</v>
      </c>
      <c r="G29" s="188" t="s">
        <v>258</v>
      </c>
      <c r="H29" s="189">
        <v>18610</v>
      </c>
    </row>
    <row r="30" spans="2:8" ht="18.75" customHeight="1">
      <c r="B30" s="177" t="s">
        <v>25</v>
      </c>
      <c r="C30" s="175" t="s">
        <v>160</v>
      </c>
      <c r="D30" s="176">
        <f t="shared" si="0"/>
        <v>14250</v>
      </c>
      <c r="G30" s="188" t="s">
        <v>259</v>
      </c>
      <c r="H30" s="189">
        <v>21200</v>
      </c>
    </row>
    <row r="31" spans="2:8" ht="18.75" customHeight="1">
      <c r="B31" s="177" t="s">
        <v>25</v>
      </c>
      <c r="C31" s="175" t="s">
        <v>161</v>
      </c>
      <c r="D31" s="176">
        <f t="shared" si="0"/>
        <v>14250</v>
      </c>
      <c r="G31" s="188" t="s">
        <v>261</v>
      </c>
      <c r="H31" s="189">
        <v>24420</v>
      </c>
    </row>
    <row r="32" spans="2:8" ht="18.75" customHeight="1">
      <c r="B32" s="177" t="s">
        <v>28</v>
      </c>
      <c r="C32" s="175" t="s">
        <v>162</v>
      </c>
      <c r="D32" s="176">
        <f t="shared" si="0"/>
        <v>15160</v>
      </c>
      <c r="G32" s="188" t="s">
        <v>263</v>
      </c>
      <c r="H32" s="189">
        <v>28340</v>
      </c>
    </row>
    <row r="33" spans="2:8" ht="18.75" customHeight="1">
      <c r="B33" s="177" t="s">
        <v>28</v>
      </c>
      <c r="C33" s="175" t="s">
        <v>163</v>
      </c>
      <c r="D33" s="176">
        <f t="shared" si="0"/>
        <v>15160</v>
      </c>
      <c r="G33" s="188" t="s">
        <v>265</v>
      </c>
      <c r="H33" s="189">
        <v>38020</v>
      </c>
    </row>
    <row r="34" spans="2:8" ht="18.75" customHeight="1">
      <c r="B34" s="177" t="s">
        <v>31</v>
      </c>
      <c r="C34" s="175" t="s">
        <v>164</v>
      </c>
      <c r="D34" s="176">
        <f t="shared" si="0"/>
        <v>16020</v>
      </c>
      <c r="G34" s="188" t="s">
        <v>267</v>
      </c>
      <c r="H34" s="189">
        <v>53250</v>
      </c>
    </row>
    <row r="35" spans="2:8" ht="18.75" customHeight="1">
      <c r="B35" s="177" t="s">
        <v>31</v>
      </c>
      <c r="C35" s="175" t="s">
        <v>165</v>
      </c>
      <c r="D35" s="176">
        <f t="shared" si="0"/>
        <v>16020</v>
      </c>
      <c r="G35" s="188" t="s">
        <v>269</v>
      </c>
      <c r="H35" s="189">
        <v>68220</v>
      </c>
    </row>
    <row r="36" spans="2:8" ht="18.75" customHeight="1">
      <c r="B36" s="177" t="s">
        <v>34</v>
      </c>
      <c r="C36" s="175" t="s">
        <v>166</v>
      </c>
      <c r="D36" s="176">
        <f t="shared" si="0"/>
        <v>16850</v>
      </c>
      <c r="G36" s="188" t="s">
        <v>271</v>
      </c>
      <c r="H36" s="189">
        <v>83040</v>
      </c>
    </row>
    <row r="37" spans="2:8" ht="18.75" customHeight="1">
      <c r="B37" s="177" t="s">
        <v>34</v>
      </c>
      <c r="C37" s="175" t="s">
        <v>167</v>
      </c>
      <c r="D37" s="176">
        <f t="shared" si="0"/>
        <v>16850</v>
      </c>
      <c r="G37" s="188" t="s">
        <v>273</v>
      </c>
      <c r="H37" s="189">
        <v>98120</v>
      </c>
    </row>
    <row r="38" spans="2:8" ht="18.75" customHeight="1">
      <c r="B38" s="177" t="s">
        <v>34</v>
      </c>
      <c r="C38" s="175" t="s">
        <v>168</v>
      </c>
      <c r="D38" s="176">
        <f t="shared" si="0"/>
        <v>16850</v>
      </c>
      <c r="G38" s="188" t="s">
        <v>275</v>
      </c>
      <c r="H38" s="189">
        <v>113140</v>
      </c>
    </row>
    <row r="39" spans="2:8" ht="18.75" customHeight="1">
      <c r="B39" s="177" t="s">
        <v>37</v>
      </c>
      <c r="C39" s="175" t="s">
        <v>169</v>
      </c>
      <c r="D39" s="176">
        <f t="shared" si="0"/>
        <v>18610</v>
      </c>
      <c r="G39" s="188" t="s">
        <v>277</v>
      </c>
      <c r="H39" s="189">
        <v>128610</v>
      </c>
    </row>
    <row r="40" spans="2:8" ht="18.75" customHeight="1">
      <c r="B40" s="177" t="s">
        <v>37</v>
      </c>
      <c r="C40" s="175" t="s">
        <v>170</v>
      </c>
      <c r="D40" s="176">
        <f t="shared" si="0"/>
        <v>18610</v>
      </c>
      <c r="G40" s="188" t="s">
        <v>278</v>
      </c>
      <c r="H40" s="189">
        <v>143840</v>
      </c>
    </row>
    <row r="41" spans="2:8" ht="18.75" customHeight="1">
      <c r="B41" s="177" t="s">
        <v>37</v>
      </c>
      <c r="C41" s="175" t="s">
        <v>171</v>
      </c>
      <c r="D41" s="176">
        <f t="shared" si="0"/>
        <v>18610</v>
      </c>
      <c r="G41" s="188" t="s">
        <v>279</v>
      </c>
      <c r="H41" s="189">
        <v>158460</v>
      </c>
    </row>
    <row r="42" spans="2:8" ht="18.75" customHeight="1">
      <c r="B42" s="177" t="s">
        <v>37</v>
      </c>
      <c r="C42" s="175" t="s">
        <v>172</v>
      </c>
      <c r="D42" s="176">
        <f t="shared" si="0"/>
        <v>18610</v>
      </c>
      <c r="G42" s="188" t="s">
        <v>281</v>
      </c>
      <c r="H42" s="189">
        <v>173670</v>
      </c>
    </row>
    <row r="43" spans="2:8" ht="18.75" customHeight="1">
      <c r="B43" s="177" t="s">
        <v>37</v>
      </c>
      <c r="C43" s="175" t="s">
        <v>173</v>
      </c>
      <c r="D43" s="176">
        <f t="shared" si="0"/>
        <v>18610</v>
      </c>
      <c r="G43" s="190" t="s">
        <v>282</v>
      </c>
      <c r="H43" s="191">
        <v>347390</v>
      </c>
    </row>
    <row r="44" spans="2:8" ht="18.75" customHeight="1">
      <c r="B44" s="177" t="s">
        <v>40</v>
      </c>
      <c r="C44" s="175" t="s">
        <v>174</v>
      </c>
      <c r="D44" s="176">
        <f t="shared" si="0"/>
        <v>21200</v>
      </c>
    </row>
    <row r="45" spans="2:8" ht="18.75" customHeight="1">
      <c r="B45" s="177" t="s">
        <v>40</v>
      </c>
      <c r="C45" s="175" t="s">
        <v>175</v>
      </c>
      <c r="D45" s="176">
        <f t="shared" si="0"/>
        <v>21200</v>
      </c>
    </row>
    <row r="46" spans="2:8" ht="18.75" customHeight="1">
      <c r="B46" s="177" t="s">
        <v>40</v>
      </c>
      <c r="C46" s="175" t="s">
        <v>176</v>
      </c>
      <c r="D46" s="176">
        <f t="shared" si="0"/>
        <v>21200</v>
      </c>
    </row>
    <row r="47" spans="2:8" ht="18.75" customHeight="1">
      <c r="B47" s="177" t="s">
        <v>40</v>
      </c>
      <c r="C47" s="175" t="s">
        <v>177</v>
      </c>
      <c r="D47" s="176">
        <f t="shared" si="0"/>
        <v>21200</v>
      </c>
    </row>
    <row r="48" spans="2:8" ht="18.75" customHeight="1">
      <c r="B48" s="177" t="s">
        <v>40</v>
      </c>
      <c r="C48" s="175" t="s">
        <v>178</v>
      </c>
      <c r="D48" s="176">
        <f t="shared" si="0"/>
        <v>21200</v>
      </c>
    </row>
    <row r="49" spans="2:4" ht="18.75" customHeight="1">
      <c r="B49" s="177" t="s">
        <v>40</v>
      </c>
      <c r="C49" s="175" t="s">
        <v>179</v>
      </c>
      <c r="D49" s="176">
        <f t="shared" si="0"/>
        <v>21200</v>
      </c>
    </row>
    <row r="50" spans="2:4" ht="18.75" customHeight="1">
      <c r="B50" s="177" t="s">
        <v>40</v>
      </c>
      <c r="C50" s="175" t="s">
        <v>180</v>
      </c>
      <c r="D50" s="176">
        <f t="shared" si="0"/>
        <v>21200</v>
      </c>
    </row>
    <row r="51" spans="2:4" ht="18.75" customHeight="1">
      <c r="B51" s="177" t="s">
        <v>114</v>
      </c>
      <c r="C51" s="175" t="s">
        <v>181</v>
      </c>
      <c r="D51" s="176">
        <f t="shared" si="0"/>
        <v>24420</v>
      </c>
    </row>
    <row r="52" spans="2:4" ht="18.75" customHeight="1">
      <c r="B52" s="177" t="s">
        <v>260</v>
      </c>
      <c r="C52" s="175" t="s">
        <v>182</v>
      </c>
      <c r="D52" s="176">
        <f t="shared" si="0"/>
        <v>24420</v>
      </c>
    </row>
    <row r="53" spans="2:4" ht="18.75" customHeight="1">
      <c r="B53" s="177" t="s">
        <v>260</v>
      </c>
      <c r="C53" s="175" t="s">
        <v>183</v>
      </c>
      <c r="D53" s="176">
        <f t="shared" si="0"/>
        <v>24420</v>
      </c>
    </row>
    <row r="54" spans="2:4" ht="18.75" customHeight="1">
      <c r="B54" s="177" t="s">
        <v>260</v>
      </c>
      <c r="C54" s="175" t="s">
        <v>184</v>
      </c>
      <c r="D54" s="176">
        <f t="shared" si="0"/>
        <v>24420</v>
      </c>
    </row>
    <row r="55" spans="2:4" ht="18.75" customHeight="1">
      <c r="B55" s="177" t="s">
        <v>260</v>
      </c>
      <c r="C55" s="175" t="s">
        <v>185</v>
      </c>
      <c r="D55" s="176">
        <f t="shared" si="0"/>
        <v>24420</v>
      </c>
    </row>
    <row r="56" spans="2:4" ht="18.75" customHeight="1">
      <c r="B56" s="177" t="s">
        <v>260</v>
      </c>
      <c r="C56" s="175" t="s">
        <v>186</v>
      </c>
      <c r="D56" s="176">
        <f t="shared" si="0"/>
        <v>24420</v>
      </c>
    </row>
    <row r="57" spans="2:4" ht="18.75" customHeight="1">
      <c r="B57" s="177" t="s">
        <v>260</v>
      </c>
      <c r="C57" s="175" t="s">
        <v>187</v>
      </c>
      <c r="D57" s="176">
        <f t="shared" si="0"/>
        <v>24420</v>
      </c>
    </row>
    <row r="58" spans="2:4" ht="18.75" customHeight="1">
      <c r="B58" s="177" t="s">
        <v>262</v>
      </c>
      <c r="C58" s="175" t="s">
        <v>122</v>
      </c>
      <c r="D58" s="176">
        <f t="shared" si="0"/>
        <v>28340</v>
      </c>
    </row>
    <row r="59" spans="2:4" ht="18.75" customHeight="1">
      <c r="B59" s="177" t="s">
        <v>264</v>
      </c>
      <c r="C59" s="175" t="s">
        <v>123</v>
      </c>
      <c r="D59" s="176">
        <f t="shared" si="0"/>
        <v>38020</v>
      </c>
    </row>
    <row r="60" spans="2:4" ht="18.75" customHeight="1">
      <c r="B60" s="177" t="s">
        <v>266</v>
      </c>
      <c r="C60" s="175" t="s">
        <v>124</v>
      </c>
      <c r="D60" s="176">
        <f t="shared" si="0"/>
        <v>53250</v>
      </c>
    </row>
    <row r="61" spans="2:4" ht="18.75" customHeight="1">
      <c r="B61" s="177" t="s">
        <v>268</v>
      </c>
      <c r="C61" s="175" t="s">
        <v>125</v>
      </c>
      <c r="D61" s="176">
        <f t="shared" si="0"/>
        <v>68220</v>
      </c>
    </row>
    <row r="62" spans="2:4" ht="18.75" customHeight="1">
      <c r="B62" s="177" t="s">
        <v>270</v>
      </c>
      <c r="C62" s="175" t="s">
        <v>126</v>
      </c>
      <c r="D62" s="176">
        <f t="shared" si="0"/>
        <v>83040</v>
      </c>
    </row>
    <row r="63" spans="2:4" ht="18.75" customHeight="1">
      <c r="B63" s="177" t="s">
        <v>272</v>
      </c>
      <c r="C63" s="175" t="s">
        <v>127</v>
      </c>
      <c r="D63" s="176">
        <f t="shared" si="0"/>
        <v>98120</v>
      </c>
    </row>
    <row r="64" spans="2:4" ht="18.75" customHeight="1">
      <c r="B64" s="177" t="s">
        <v>274</v>
      </c>
      <c r="C64" s="175" t="s">
        <v>128</v>
      </c>
      <c r="D64" s="176">
        <f t="shared" si="0"/>
        <v>113140</v>
      </c>
    </row>
    <row r="65" spans="2:4" ht="18.75" customHeight="1">
      <c r="B65" s="177" t="s">
        <v>276</v>
      </c>
      <c r="C65" s="175" t="s">
        <v>129</v>
      </c>
      <c r="D65" s="176">
        <f t="shared" si="0"/>
        <v>128610</v>
      </c>
    </row>
    <row r="66" spans="2:4" ht="18.75" customHeight="1">
      <c r="B66" s="177" t="s">
        <v>243</v>
      </c>
      <c r="C66" s="175" t="s">
        <v>130</v>
      </c>
      <c r="D66" s="176">
        <f t="shared" si="0"/>
        <v>143840</v>
      </c>
    </row>
    <row r="67" spans="2:4" ht="18.75" customHeight="1">
      <c r="B67" s="177" t="s">
        <v>244</v>
      </c>
      <c r="C67" s="175" t="s">
        <v>131</v>
      </c>
      <c r="D67" s="176">
        <f t="shared" si="0"/>
        <v>158460</v>
      </c>
    </row>
    <row r="68" spans="2:4" ht="18.75" customHeight="1">
      <c r="B68" s="177" t="s">
        <v>280</v>
      </c>
      <c r="C68" s="175" t="s">
        <v>189</v>
      </c>
      <c r="D68" s="176">
        <f t="shared" si="0"/>
        <v>173670</v>
      </c>
    </row>
    <row r="69" spans="2:4" ht="18.75" customHeight="1">
      <c r="B69" s="177"/>
      <c r="C69" s="175" t="s">
        <v>132</v>
      </c>
      <c r="D69" s="176" t="s">
        <v>134</v>
      </c>
    </row>
    <row r="70" spans="2:4" ht="18.75" customHeight="1">
      <c r="B70" s="178" t="s">
        <v>245</v>
      </c>
      <c r="C70" s="179" t="s">
        <v>133</v>
      </c>
      <c r="D70" s="180">
        <f>_xlfn.XLOOKUP(B70,$G:$G,$H:$H)</f>
        <v>347390</v>
      </c>
    </row>
    <row r="71" spans="2:4" ht="18.75" customHeight="1"/>
    <row r="72" spans="2:4" ht="18.75" customHeight="1"/>
    <row r="73" spans="2:4" ht="18.75" customHeight="1"/>
    <row r="74" spans="2:4" ht="18.75" customHeight="1"/>
    <row r="75" spans="2:4" ht="18.75" customHeight="1"/>
    <row r="76" spans="2:4" ht="18.75" customHeight="1"/>
    <row r="77" spans="2:4" ht="18.75" customHeight="1"/>
    <row r="78" spans="2:4" ht="18.75" customHeight="1"/>
    <row r="79" spans="2:4" ht="18.75" customHeight="1"/>
    <row r="80" spans="2: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sheetData>
  <sheetProtection sheet="1" objects="1" scenarios="1"/>
  <mergeCells count="1">
    <mergeCell ref="B2:D2"/>
  </mergeCells>
  <phoneticPr fontId="2"/>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申込み手続きの流れ</vt:lpstr>
      <vt:lpstr>2025年度版_企業包括海外旅行保険（出張者用）申込書</vt:lpstr>
      <vt:lpstr>保険料一覧表（2019.4.1～2020.6.30まで）</vt:lpstr>
      <vt:lpstr>保険料一覧表（2025年4月1日出発より）</vt:lpstr>
      <vt:lpstr>（事務局用）保険料一覧</vt:lpstr>
      <vt:lpstr>'2025年度版_企業包括海外旅行保険（出張者用）申込書'!Print_Area</vt:lpstr>
      <vt:lpstr>申込み手続きの流れ!Print_Area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NGK000566</dc:creator>
  <cp:lastModifiedBy>Iwahori Sho (岩堀 翔)</cp:lastModifiedBy>
  <cp:lastPrinted>2025-03-10T04:35:43Z</cp:lastPrinted>
  <dcterms:created xsi:type="dcterms:W3CDTF">2016-09-26T00:59:49Z</dcterms:created>
  <dcterms:modified xsi:type="dcterms:W3CDTF">2025-03-10T04:42:17Z</dcterms:modified>
</cp:coreProperties>
</file>